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0400" windowHeight="8355" tabRatio="627" firstSheet="2" activeTab="3"/>
  </bookViews>
  <sheets>
    <sheet name="Հ3 Մաս 1" sheetId="24" r:id="rId1"/>
    <sheet name="Հ3 Մաս 2" sheetId="1" r:id="rId2"/>
    <sheet name="Հ3 Մաս 3" sheetId="3" r:id="rId3"/>
    <sheet name="Հ3 Մաս 4" sheetId="26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2'!$H$28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52511"/>
</workbook>
</file>

<file path=xl/calcChain.xml><?xml version="1.0" encoding="utf-8"?>
<calcChain xmlns="http://schemas.openxmlformats.org/spreadsheetml/2006/main">
  <c r="F9" i="10" l="1"/>
  <c r="E9" i="10"/>
  <c r="D9" i="10"/>
  <c r="J25" i="22" l="1"/>
  <c r="K25" i="22"/>
  <c r="G17" i="19" l="1"/>
  <c r="I17" i="19"/>
  <c r="J17" i="19"/>
  <c r="K17" i="19"/>
  <c r="L17" i="19"/>
  <c r="M17" i="19"/>
  <c r="N17" i="19"/>
  <c r="O17" i="19"/>
  <c r="P17" i="19"/>
  <c r="Q17" i="19"/>
  <c r="R17" i="19"/>
  <c r="S17" i="19"/>
  <c r="T17" i="19"/>
  <c r="U17" i="19"/>
  <c r="V17" i="19"/>
  <c r="W17" i="19"/>
  <c r="X17" i="19"/>
  <c r="Y17" i="19"/>
  <c r="Z17" i="19"/>
  <c r="AA17" i="19"/>
  <c r="AB17" i="19"/>
  <c r="AC17" i="19"/>
  <c r="AD17" i="19"/>
  <c r="AE17" i="19"/>
  <c r="AF17" i="19"/>
  <c r="AG17" i="19"/>
  <c r="AH17" i="19"/>
  <c r="AI17" i="19"/>
  <c r="AJ17" i="19"/>
  <c r="AK17" i="19"/>
  <c r="AL17" i="19"/>
  <c r="AM17" i="19"/>
  <c r="AN17" i="19"/>
  <c r="AO17" i="19"/>
  <c r="AP17" i="19"/>
  <c r="AQ17" i="19"/>
  <c r="AR17" i="19"/>
  <c r="AS17" i="19"/>
  <c r="AT17" i="19"/>
  <c r="F17" i="19"/>
  <c r="H6" i="22" l="1"/>
  <c r="K6" i="22"/>
  <c r="L6" i="22"/>
  <c r="I6" i="22"/>
  <c r="L25" i="22"/>
  <c r="H25" i="22"/>
  <c r="I25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M18" i="9" l="1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H17" i="19" s="1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F8" i="8" l="1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U8" i="8" s="1"/>
  <c r="Q7" i="8"/>
  <c r="Q6" i="8"/>
  <c r="Q5" i="8"/>
  <c r="M7" i="8"/>
  <c r="M6" i="8"/>
  <c r="M5" i="8"/>
  <c r="I7" i="8"/>
  <c r="I6" i="8"/>
  <c r="I5" i="8"/>
  <c r="I8" i="8" s="1"/>
  <c r="E6" i="8"/>
  <c r="E7" i="8"/>
  <c r="E5" i="8"/>
  <c r="D6" i="7"/>
  <c r="E6" i="7"/>
  <c r="F6" i="7"/>
  <c r="G6" i="7"/>
  <c r="D9" i="7"/>
  <c r="E9" i="7"/>
  <c r="F9" i="7"/>
  <c r="G9" i="7"/>
  <c r="C9" i="7"/>
  <c r="C6" i="7"/>
  <c r="Q8" i="8" l="1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2" i="10" s="1"/>
  <c r="D13" i="10" l="1"/>
</calcChain>
</file>

<file path=xl/sharedStrings.xml><?xml version="1.0" encoding="utf-8"?>
<sst xmlns="http://schemas.openxmlformats.org/spreadsheetml/2006/main" count="449" uniqueCount="220">
  <si>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</si>
  <si>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</si>
  <si>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</si>
  <si>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</si>
  <si>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</si>
  <si>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</si>
  <si>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</si>
  <si>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</si>
  <si>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</si>
  <si>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</si>
  <si>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</si>
  <si>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</si>
  <si>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</si>
  <si>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</si>
  <si>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</si>
  <si>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</si>
  <si>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</si>
  <si>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</si>
  <si>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</si>
  <si>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</si>
  <si>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</si>
  <si>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</si>
  <si>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</si>
  <si>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</si>
  <si>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</si>
  <si>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</si>
  <si>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</si>
  <si>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</si>
  <si>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</si>
  <si>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</si>
  <si>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</si>
  <si>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</si>
  <si>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</si>
  <si>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</si>
  <si>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</si>
  <si>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</si>
  <si>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</si>
  <si>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</si>
  <si>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</si>
  <si>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</si>
  <si>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</si>
  <si>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</si>
  <si>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</si>
  <si>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</si>
  <si>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</si>
  <si>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</si>
  <si>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</si>
  <si>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</si>
  <si>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</si>
  <si>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</si>
  <si>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</si>
  <si>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</si>
  <si>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</si>
  <si>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</si>
  <si>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</si>
  <si>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</si>
  <si>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</si>
  <si>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</si>
  <si>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</si>
  <si>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</si>
  <si>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</si>
  <si>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</si>
  <si>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</si>
  <si>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</si>
  <si>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</si>
  <si>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</si>
  <si>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</si>
  <si>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</si>
  <si>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</si>
  <si>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</si>
  <si>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</si>
  <si>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</si>
  <si>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</si>
  <si>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</si>
  <si>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</si>
  <si>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</si>
  <si>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</si>
  <si>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</si>
  <si>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</si>
  <si>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</si>
  <si>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</si>
  <si>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</si>
  <si>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</si>
  <si>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</si>
  <si>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</si>
  <si>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</si>
  <si>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</si>
  <si>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</si>
  <si>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</si>
  <si>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</si>
  <si>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</si>
  <si>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</si>
  <si>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</si>
  <si>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</si>
  <si>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</si>
  <si>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</si>
  <si>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</si>
  <si>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</si>
  <si>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</si>
  <si>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</si>
  <si>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</si>
  <si>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</si>
  <si>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</si>
  <si>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</si>
  <si>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</si>
  <si>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</si>
  <si>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</si>
  <si>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</si>
  <si>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</si>
  <si>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</si>
  <si>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</si>
  <si>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</si>
  <si>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</si>
  <si>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</si>
  <si>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</si>
  <si>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</si>
  <si>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</si>
  <si>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</si>
  <si>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</si>
  <si>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</si>
  <si>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</si>
  <si>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</si>
  <si>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</si>
  <si>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</si>
  <si>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</si>
  <si>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</si>
  <si>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</si>
  <si>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</si>
  <si>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</si>
  <si>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</si>
  <si>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</si>
  <si>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</si>
  <si>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</si>
  <si>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</si>
  <si>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</si>
  <si>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</si>
  <si>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</si>
  <si>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</si>
  <si>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</si>
  <si>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</si>
  <si>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</si>
  <si>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</si>
  <si>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</si>
  <si>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</si>
  <si>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</si>
  <si>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</si>
  <si>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</si>
  <si>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</si>
  <si>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</si>
  <si>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</si>
  <si>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</si>
  <si>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</si>
  <si>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</si>
  <si>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</si>
  <si>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</si>
  <si>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</si>
  <si>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</si>
  <si>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</si>
  <si>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</si>
  <si>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</si>
  <si>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</si>
  <si>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</si>
  <si>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</si>
  <si>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</si>
  <si>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</si>
  <si>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>Ծախսային խնայողության գծով առաջարկը (-)</t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</si>
  <si>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</si>
  <si>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</si>
  <si>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</si>
  <si>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</si>
  <si>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</si>
  <si>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</si>
  <si>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</si>
  <si>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</si>
  <si>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Պետական մարմնի անվանումը _______________________________________________________________</t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</si>
  <si>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</si>
  <si>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</si>
  <si>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</si>
  <si>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</si>
  <si>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</si>
  <si>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</si>
  <si>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t>2025թ.
(հաստատված բյուջե)</t>
  </si>
  <si>
    <t>ՏԿԵՆ</t>
  </si>
  <si>
    <t>Քաղաքային զարգացում</t>
  </si>
  <si>
    <t>Երևանի մետրոպոլիտենի ենթակառուցվածքների կառուցում</t>
  </si>
  <si>
    <t>1157</t>
  </si>
  <si>
    <t xml:space="preserve"> Քաղաքային ենթակառուցվածքների զարգացում</t>
  </si>
  <si>
    <t>Քաղաքային ենթակառուցվածքների զարգացում</t>
  </si>
  <si>
    <t>Տոկոս/տարի</t>
  </si>
  <si>
    <t xml:space="preserve"> 6. ԻՆՍՏԻՏՈՒՑԻՈՆԱԼ ԿԱՌԱՎԱՐՈՒՄ6.6 ՏԱՐԱԾՔԱՅԻՆ ԿԱՌԱՎԱՐՈՒՄԸ ԵՎ ՏԵՂԱԿԱՆ ԻՆՔՆԱԿԱՌԱՎԱՐՈՒՄԸ ԿԱՌԱՎԱՐՈՒՄԸ </t>
  </si>
  <si>
    <t xml:space="preserve"> ԿԶՆ 11.3 Մինչև 2030թ. խթանել ներառական և կայուն քաղաքայնացումը և մարդկային բնակավայրերի մասնակցային, ինտեգրված և կայուն պլանավորումն ու կառավարումը բոլոր երկրներում </t>
  </si>
  <si>
    <t>այո</t>
  </si>
  <si>
    <t xml:space="preserve"> Հանրության կողմից անմիջականորեն օգտագործվող ակտիվների հետ կապված միջոցառումներ </t>
  </si>
  <si>
    <t>04</t>
  </si>
  <si>
    <t>05</t>
  </si>
  <si>
    <t>/Ծրագրի անվանումը/ Քաղաքային զարգացում</t>
  </si>
  <si>
    <t>/Միջոցառման անվանումը/Երևանի մետրոպոլիտենի ենթակառուցվածքների կառուցում</t>
  </si>
  <si>
    <t>/Կատարող մարմնի անվանումը/ՀՀ տարածքային կառավարման և ենթակառւցվածքների նախարարություն</t>
  </si>
  <si>
    <t xml:space="preserve"> ՈՉ ՖԻՆԱՆՍԱԿԱՆ ԱԿՏԻՎՆԵՐԻ ԳԾՈՎ ԾԱԽՍԵՐ</t>
  </si>
  <si>
    <t xml:space="preserve"> ՀԻՄՆԱԿԱՆ ՄԻՋՈՑՆԵՐ</t>
  </si>
  <si>
    <t xml:space="preserve"> - Շենքերի և շինությունների շինարարություն 5112</t>
  </si>
  <si>
    <t xml:space="preserve"> - Նախագծահետազոտական ծախսեր  5134</t>
  </si>
  <si>
    <t>Երևան համայնք</t>
  </si>
  <si>
    <t>21002</t>
  </si>
  <si>
    <t>ՀՀ պետ․բյուջե</t>
  </si>
  <si>
    <t>105,260,058.42 հազ․ ՀՀ դրամ</t>
  </si>
  <si>
    <t>2031թվական</t>
  </si>
  <si>
    <t>Մետրոպոլիտենի կայարանի կառուցում, հատ</t>
  </si>
  <si>
    <t xml:space="preserve">  Հողի օտարման ծրագիր</t>
  </si>
  <si>
    <t>Մետրոպոլիտենի նոր կայարանի կառուցում</t>
  </si>
  <si>
    <t>* դրամաշնորհի և վարկի գումարների մեջ հաշվարկված են նաև համաֆինանսավորման դրամական  միջոցները:</t>
  </si>
  <si>
    <t>ՀՀ Վարչապետի նախընտրական ծրագիր</t>
  </si>
  <si>
    <t>ՄԱՍ 4. ՊԵՏԱԿԱՆ ՄԱՐՄՆԻ ԳԾՈՎ ԱՐԴՅՈՒՆՔԱՅԻՆ (ԿԱՏԱՐՈՂԱԿԱՆ) ՑՈՒՑԱՆԻՇՆԵՐԸ 21</t>
  </si>
  <si>
    <t>Ծրագրի միջոցառումները22</t>
  </si>
  <si>
    <t xml:space="preserve"> Միջոցառում23 </t>
  </si>
  <si>
    <t>Արդյունքային չափորոշիչը26</t>
  </si>
  <si>
    <t xml:space="preserve"> Տեսակը24</t>
  </si>
  <si>
    <t>ՀՀ ՏԿԵՆ</t>
  </si>
  <si>
    <t>բնակչություն</t>
  </si>
  <si>
    <r>
      <t>ԸՆԴԱՄԵՆԸ</t>
    </r>
    <r>
      <rPr>
        <b/>
        <vertAlign val="superscript"/>
        <sz val="9"/>
        <rFont val="GHEA Grapalat"/>
        <family val="3"/>
      </rPr>
      <t>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</si>
</sst>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</numFmts>
  <fonts count="77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vertAlign val="superscript"/>
      <sz val="11"/>
      <name val="GHEA Grapalat"/>
      <family val="3"/>
    </font>
    <font>
      <sz val="9"/>
      <name val="GHEA Grapalat"/>
      <family val="3"/>
    </font>
    <font>
      <sz val="10"/>
      <color rgb="FF000000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  <font>
      <i/>
      <sz val="8"/>
      <color rgb="FF000000"/>
      <name val="Times Armenian"/>
      <family val="1"/>
    </font>
    <font>
      <i/>
      <sz val="10"/>
      <color rgb="FF000000"/>
      <name val="Times Armenian"/>
      <family val="1"/>
    </font>
    <font>
      <i/>
      <sz val="11"/>
      <color theme="1"/>
      <name val="GHEA Grapalat"/>
      <family val="3"/>
    </font>
    <font>
      <sz val="9"/>
      <color theme="0"/>
      <name val="GHEA Grapalat"/>
      <family val="3"/>
    </font>
    <font>
      <sz val="9"/>
      <color rgb="FF000000"/>
      <name val="GHEA Grapalat"/>
      <family val="3"/>
    </font>
    <font>
      <i/>
      <sz val="9"/>
      <color rgb="FF000000"/>
      <name val="GHEA Grapalat"/>
      <family val="3"/>
    </font>
    <font>
      <b/>
      <vertAlign val="superscript"/>
      <sz val="9"/>
      <name val="GHEA Grapalat"/>
      <family val="3"/>
    </font>
    <font>
      <sz val="9"/>
      <color rgb="FF000000"/>
      <name val="Times Armenian"/>
      <family val="1"/>
    </font>
  </fonts>
  <fills count="4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6" borderId="31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4" applyNumberFormat="0" applyFill="0" applyAlignment="0" applyProtection="0"/>
    <xf numFmtId="0" fontId="32" fillId="0" borderId="25" applyNumberFormat="0" applyFill="0" applyAlignment="0" applyProtection="0"/>
    <xf numFmtId="0" fontId="33" fillId="0" borderId="26" applyNumberFormat="0" applyFill="0" applyAlignment="0" applyProtection="0"/>
    <xf numFmtId="0" fontId="33" fillId="0" borderId="0" applyNumberFormat="0" applyFill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12" borderId="0" applyNumberFormat="0" applyBorder="0" applyAlignment="0" applyProtection="0"/>
    <xf numFmtId="0" fontId="37" fillId="13" borderId="27" applyNumberFormat="0" applyAlignment="0" applyProtection="0"/>
    <xf numFmtId="0" fontId="38" fillId="14" borderId="28" applyNumberFormat="0" applyAlignment="0" applyProtection="0"/>
    <xf numFmtId="0" fontId="39" fillId="14" borderId="27" applyNumberFormat="0" applyAlignment="0" applyProtection="0"/>
    <xf numFmtId="0" fontId="40" fillId="0" borderId="29" applyNumberFormat="0" applyFill="0" applyAlignment="0" applyProtection="0"/>
    <xf numFmtId="0" fontId="41" fillId="15" borderId="30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2" applyNumberFormat="0" applyFill="0" applyAlignment="0" applyProtection="0"/>
    <xf numFmtId="0" fontId="44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26" fillId="34" borderId="0" applyNumberFormat="0" applyBorder="0" applyAlignment="0" applyProtection="0"/>
    <xf numFmtId="0" fontId="26" fillId="35" borderId="0" applyNumberFormat="0" applyBorder="0" applyAlignment="0" applyProtection="0"/>
    <xf numFmtId="0" fontId="44" fillId="36" borderId="0" applyNumberFormat="0" applyBorder="0" applyAlignment="0" applyProtection="0"/>
    <xf numFmtId="0" fontId="44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9" borderId="0" applyNumberFormat="0" applyBorder="0" applyAlignment="0" applyProtection="0"/>
    <xf numFmtId="0" fontId="44" fillId="40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6" borderId="31" applyNumberFormat="0" applyFont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8" borderId="0" applyNumberFormat="0" applyBorder="0" applyAlignment="0" applyProtection="0"/>
    <xf numFmtId="0" fontId="26" fillId="39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4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vertical="center"/>
    </xf>
    <xf numFmtId="0" fontId="17" fillId="6" borderId="0" xfId="0" applyFont="1" applyFill="1" applyAlignment="1">
      <alignment vertical="center"/>
    </xf>
    <xf numFmtId="0" fontId="18" fillId="6" borderId="0" xfId="0" applyFont="1" applyFill="1" applyBorder="1" applyAlignment="1">
      <alignment vertical="center"/>
    </xf>
    <xf numFmtId="0" fontId="5" fillId="6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7" fillId="7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7" fillId="7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2" borderId="6" xfId="0" applyFont="1" applyFill="1" applyBorder="1" applyAlignment="1">
      <alignment vertical="center" wrapText="1"/>
    </xf>
    <xf numFmtId="0" fontId="7" fillId="5" borderId="6" xfId="0" applyFont="1" applyFill="1" applyBorder="1" applyAlignment="1">
      <alignment vertical="center" textRotation="90" wrapText="1"/>
    </xf>
    <xf numFmtId="0" fontId="7" fillId="8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5" borderId="6" xfId="0" applyFont="1" applyFill="1" applyBorder="1" applyAlignment="1">
      <alignment vertical="center" wrapText="1"/>
    </xf>
    <xf numFmtId="0" fontId="7" fillId="5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left" vertical="center" wrapText="1" indent="2"/>
    </xf>
    <xf numFmtId="0" fontId="11" fillId="4" borderId="1" xfId="0" applyFont="1" applyFill="1" applyBorder="1" applyAlignment="1">
      <alignment vertical="center" wrapText="1"/>
    </xf>
    <xf numFmtId="0" fontId="7" fillId="9" borderId="1" xfId="0" applyFont="1" applyFill="1" applyBorder="1" applyAlignment="1">
      <alignment vertical="center" textRotation="90" wrapText="1"/>
    </xf>
    <xf numFmtId="0" fontId="7" fillId="9" borderId="16" xfId="0" applyFont="1" applyFill="1" applyBorder="1" applyAlignment="1">
      <alignment vertical="center" textRotation="90" wrapText="1"/>
    </xf>
    <xf numFmtId="0" fontId="7" fillId="9" borderId="17" xfId="0" applyFont="1" applyFill="1" applyBorder="1" applyAlignment="1">
      <alignment vertical="center" textRotation="90" wrapText="1"/>
    </xf>
    <xf numFmtId="0" fontId="7" fillId="4" borderId="16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vertical="center" wrapText="1"/>
    </xf>
    <xf numFmtId="0" fontId="4" fillId="5" borderId="2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0" fontId="22" fillId="0" borderId="0" xfId="0" applyFont="1" applyFill="1"/>
    <xf numFmtId="0" fontId="24" fillId="0" borderId="0" xfId="0" applyFont="1" applyAlignment="1">
      <alignment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27" fillId="0" borderId="0" xfId="0" applyFont="1"/>
    <xf numFmtId="0" fontId="28" fillId="0" borderId="0" xfId="0" applyFont="1"/>
    <xf numFmtId="0" fontId="0" fillId="0" borderId="0" xfId="0" applyAlignment="1"/>
    <xf numFmtId="0" fontId="0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 applyAlignment="1"/>
    <xf numFmtId="0" fontId="47" fillId="0" borderId="0" xfId="0" applyFont="1"/>
    <xf numFmtId="0" fontId="48" fillId="0" borderId="0" xfId="0" applyFont="1" applyAlignment="1">
      <alignment vertical="center"/>
    </xf>
    <xf numFmtId="0" fontId="46" fillId="0" borderId="0" xfId="0" applyFont="1" applyFill="1" applyAlignment="1">
      <alignment vertical="center"/>
    </xf>
    <xf numFmtId="0" fontId="48" fillId="0" borderId="0" xfId="0" applyFont="1" applyFill="1" applyAlignment="1">
      <alignment vertical="center"/>
    </xf>
    <xf numFmtId="0" fontId="51" fillId="0" borderId="0" xfId="0" applyFont="1"/>
    <xf numFmtId="49" fontId="49" fillId="2" borderId="16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4" borderId="5" xfId="0" applyFont="1" applyFill="1" applyBorder="1" applyAlignment="1">
      <alignment horizontal="left" vertical="center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 applyFill="1"/>
    <xf numFmtId="1" fontId="53" fillId="0" borderId="0" xfId="0" applyNumberFormat="1" applyFont="1" applyFill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Fill="1" applyAlignment="1">
      <alignment horizontal="left"/>
    </xf>
    <xf numFmtId="0" fontId="54" fillId="0" borderId="0" xfId="0" applyFont="1" applyFill="1"/>
    <xf numFmtId="0" fontId="59" fillId="0" borderId="0" xfId="0" applyFont="1" applyFill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Fill="1" applyAlignment="1">
      <alignment horizontal="left"/>
    </xf>
    <xf numFmtId="1" fontId="53" fillId="41" borderId="6" xfId="0" applyNumberFormat="1" applyFont="1" applyFill="1" applyBorder="1" applyAlignment="1" applyProtection="1">
      <alignment horizontal="center" vertical="center" wrapText="1"/>
      <protection locked="0"/>
    </xf>
    <xf numFmtId="0" fontId="53" fillId="41" borderId="6" xfId="0" applyFont="1" applyFill="1" applyBorder="1" applyAlignment="1" applyProtection="1">
      <alignment horizontal="center" vertical="center" wrapText="1"/>
      <protection locked="0"/>
    </xf>
    <xf numFmtId="0" fontId="11" fillId="41" borderId="6" xfId="0" applyFont="1" applyFill="1" applyBorder="1" applyAlignment="1">
      <alignment horizontal="center" vertical="center" wrapText="1"/>
    </xf>
    <xf numFmtId="43" fontId="11" fillId="41" borderId="6" xfId="0" applyNumberFormat="1" applyFont="1" applyFill="1" applyBorder="1" applyAlignment="1">
      <alignment horizontal="center" vertical="center" wrapText="1"/>
    </xf>
    <xf numFmtId="43" fontId="57" fillId="41" borderId="6" xfId="0" applyNumberFormat="1" applyFont="1" applyFill="1" applyBorder="1" applyAlignment="1">
      <alignment horizontal="center" vertical="center" wrapText="1"/>
    </xf>
    <xf numFmtId="43" fontId="11" fillId="41" borderId="1" xfId="0" applyNumberFormat="1" applyFont="1" applyFill="1" applyBorder="1" applyAlignment="1">
      <alignment horizontal="center" vertical="center" wrapText="1"/>
    </xf>
    <xf numFmtId="0" fontId="46" fillId="4" borderId="1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vertical="center" wrapText="1"/>
    </xf>
    <xf numFmtId="0" fontId="10" fillId="4" borderId="33" xfId="0" applyFont="1" applyFill="1" applyBorder="1" applyAlignment="1">
      <alignment vertical="center" wrapText="1"/>
    </xf>
    <xf numFmtId="0" fontId="46" fillId="4" borderId="16" xfId="0" applyFont="1" applyFill="1" applyBorder="1" applyAlignment="1">
      <alignment horizontal="center" vertical="center" wrapText="1"/>
    </xf>
    <xf numFmtId="0" fontId="65" fillId="0" borderId="0" xfId="0" applyFont="1" applyAlignment="1">
      <alignment vertical="center"/>
    </xf>
    <xf numFmtId="0" fontId="66" fillId="6" borderId="0" xfId="0" applyFont="1" applyFill="1" applyAlignment="1">
      <alignment vertical="center"/>
    </xf>
    <xf numFmtId="0" fontId="13" fillId="6" borderId="0" xfId="0" applyFont="1" applyFill="1"/>
    <xf numFmtId="0" fontId="66" fillId="6" borderId="0" xfId="0" applyFont="1" applyFill="1" applyBorder="1" applyAlignment="1">
      <alignment vertical="center"/>
    </xf>
    <xf numFmtId="0" fontId="65" fillId="6" borderId="0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/>
    <xf numFmtId="0" fontId="62" fillId="0" borderId="0" xfId="0" applyFont="1" applyAlignment="1">
      <alignment horizontal="left" vertical="top" wrapText="1"/>
    </xf>
    <xf numFmtId="165" fontId="67" fillId="0" borderId="0" xfId="60" applyNumberFormat="1" applyFont="1" applyAlignment="1">
      <alignment horizontal="right" vertical="top"/>
    </xf>
    <xf numFmtId="0" fontId="13" fillId="5" borderId="2" xfId="0" applyFont="1" applyFill="1" applyBorder="1" applyAlignment="1">
      <alignment horizontal="left"/>
    </xf>
    <xf numFmtId="0" fontId="13" fillId="5" borderId="3" xfId="0" applyFont="1" applyFill="1" applyBorder="1" applyAlignment="1">
      <alignment horizontal="center"/>
    </xf>
    <xf numFmtId="0" fontId="62" fillId="41" borderId="38" xfId="0" applyFont="1" applyFill="1" applyBorder="1" applyAlignment="1">
      <alignment horizontal="left" vertical="top" wrapText="1"/>
    </xf>
    <xf numFmtId="0" fontId="68" fillId="41" borderId="0" xfId="0" applyFont="1" applyFill="1" applyBorder="1" applyAlignment="1">
      <alignment horizontal="left" vertical="top" wrapText="1"/>
    </xf>
    <xf numFmtId="0" fontId="62" fillId="41" borderId="0" xfId="0" applyFont="1" applyFill="1" applyBorder="1" applyAlignment="1">
      <alignment horizontal="left" vertical="top" wrapText="1"/>
    </xf>
    <xf numFmtId="0" fontId="13" fillId="0" borderId="0" xfId="0" applyFont="1" applyFill="1"/>
    <xf numFmtId="49" fontId="3" fillId="5" borderId="1" xfId="0" applyNumberFormat="1" applyFont="1" applyFill="1" applyBorder="1" applyAlignment="1">
      <alignment vertical="center" wrapText="1"/>
    </xf>
    <xf numFmtId="49" fontId="3" fillId="5" borderId="6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7" fillId="5" borderId="1" xfId="0" applyNumberFormat="1" applyFont="1" applyFill="1" applyBorder="1" applyAlignment="1">
      <alignment horizontal="right" vertical="center" wrapText="1"/>
    </xf>
    <xf numFmtId="166" fontId="4" fillId="5" borderId="1" xfId="59" applyNumberFormat="1" applyFont="1" applyFill="1" applyBorder="1" applyAlignment="1">
      <alignment vertical="center" wrapText="1"/>
    </xf>
    <xf numFmtId="41" fontId="7" fillId="5" borderId="1" xfId="0" applyNumberFormat="1" applyFont="1" applyFill="1" applyBorder="1" applyAlignment="1">
      <alignment vertical="center" wrapText="1"/>
    </xf>
    <xf numFmtId="0" fontId="53" fillId="0" borderId="1" xfId="0" applyFont="1" applyBorder="1" applyAlignment="1">
      <alignment horizontal="left" vertical="top" wrapText="1"/>
    </xf>
    <xf numFmtId="49" fontId="69" fillId="5" borderId="5" xfId="0" applyNumberFormat="1" applyFont="1" applyFill="1" applyBorder="1" applyAlignment="1">
      <alignment vertical="center" wrapText="1"/>
    </xf>
    <xf numFmtId="166" fontId="70" fillId="5" borderId="5" xfId="59" applyNumberFormat="1" applyFont="1" applyFill="1" applyBorder="1" applyAlignment="1">
      <alignment vertical="center" wrapText="1"/>
    </xf>
    <xf numFmtId="166" fontId="70" fillId="3" borderId="5" xfId="59" applyNumberFormat="1" applyFont="1" applyFill="1" applyBorder="1" applyAlignment="1">
      <alignment vertical="center" wrapText="1"/>
    </xf>
    <xf numFmtId="166" fontId="70" fillId="5" borderId="1" xfId="59" applyNumberFormat="1" applyFont="1" applyFill="1" applyBorder="1" applyAlignment="1">
      <alignment vertical="center" wrapText="1"/>
    </xf>
    <xf numFmtId="166" fontId="71" fillId="0" borderId="0" xfId="59" applyNumberFormat="1" applyFont="1" applyFill="1" applyAlignment="1" applyProtection="1">
      <alignment horizontal="left" vertical="center"/>
    </xf>
    <xf numFmtId="0" fontId="13" fillId="5" borderId="1" xfId="0" applyFont="1" applyFill="1" applyBorder="1" applyAlignment="1">
      <alignment horizontal="center"/>
    </xf>
    <xf numFmtId="0" fontId="62" fillId="41" borderId="1" xfId="0" applyFont="1" applyFill="1" applyBorder="1" applyAlignment="1">
      <alignment horizontal="center" vertical="center" wrapText="1"/>
    </xf>
    <xf numFmtId="166" fontId="72" fillId="0" borderId="0" xfId="0" applyNumberFormat="1" applyFont="1"/>
    <xf numFmtId="166" fontId="13" fillId="5" borderId="1" xfId="59" applyNumberFormat="1" applyFont="1" applyFill="1" applyBorder="1" applyAlignment="1">
      <alignment horizontal="center"/>
    </xf>
    <xf numFmtId="0" fontId="13" fillId="5" borderId="3" xfId="0" applyFont="1" applyFill="1" applyBorder="1" applyAlignment="1">
      <alignment horizontal="center" wrapText="1"/>
    </xf>
    <xf numFmtId="49" fontId="74" fillId="5" borderId="5" xfId="0" applyNumberFormat="1" applyFont="1" applyFill="1" applyBorder="1" applyAlignment="1">
      <alignment vertical="center" wrapText="1"/>
    </xf>
    <xf numFmtId="49" fontId="73" fillId="5" borderId="5" xfId="0" applyNumberFormat="1" applyFont="1" applyFill="1" applyBorder="1" applyAlignment="1">
      <alignment vertical="center" wrapText="1"/>
    </xf>
    <xf numFmtId="0" fontId="73" fillId="5" borderId="1" xfId="0" applyFont="1" applyFill="1" applyBorder="1" applyAlignment="1">
      <alignment vertical="center" wrapText="1"/>
    </xf>
    <xf numFmtId="49" fontId="76" fillId="5" borderId="5" xfId="0" applyNumberFormat="1" applyFont="1" applyFill="1" applyBorder="1" applyAlignment="1">
      <alignment vertical="center" wrapText="1"/>
    </xf>
    <xf numFmtId="166" fontId="76" fillId="5" borderId="5" xfId="59" applyNumberFormat="1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70" fillId="5" borderId="2" xfId="0" applyFont="1" applyFill="1" applyBorder="1" applyAlignment="1">
      <alignment horizontal="center" vertical="center" wrapText="1"/>
    </xf>
    <xf numFmtId="0" fontId="70" fillId="5" borderId="3" xfId="0" applyFont="1" applyFill="1" applyBorder="1" applyAlignment="1">
      <alignment horizontal="center" vertical="center" wrapText="1"/>
    </xf>
    <xf numFmtId="0" fontId="70" fillId="5" borderId="7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10" fillId="4" borderId="35" xfId="0" applyFont="1" applyFill="1" applyBorder="1" applyAlignment="1">
      <alignment horizontal="center" vertical="center" wrapText="1"/>
    </xf>
    <xf numFmtId="0" fontId="10" fillId="4" borderId="37" xfId="0" applyFont="1" applyFill="1" applyBorder="1" applyAlignment="1">
      <alignment horizontal="center" vertical="center" wrapText="1"/>
    </xf>
    <xf numFmtId="0" fontId="62" fillId="5" borderId="2" xfId="0" applyFont="1" applyFill="1" applyBorder="1" applyAlignment="1">
      <alignment horizontal="center" vertical="center" wrapText="1"/>
    </xf>
    <xf numFmtId="0" fontId="62" fillId="5" borderId="7" xfId="0" applyFont="1" applyFill="1" applyBorder="1" applyAlignment="1">
      <alignment horizontal="center" vertical="center" wrapText="1"/>
    </xf>
    <xf numFmtId="49" fontId="63" fillId="2" borderId="14" xfId="0" applyNumberFormat="1" applyFont="1" applyFill="1" applyBorder="1" applyAlignment="1">
      <alignment horizontal="center" vertical="center" wrapText="1"/>
    </xf>
    <xf numFmtId="49" fontId="63" fillId="2" borderId="6" xfId="0" applyNumberFormat="1" applyFont="1" applyFill="1" applyBorder="1" applyAlignment="1">
      <alignment horizontal="center" vertical="center" wrapText="1"/>
    </xf>
    <xf numFmtId="49" fontId="63" fillId="2" borderId="15" xfId="0" applyNumberFormat="1" applyFont="1" applyFill="1" applyBorder="1" applyAlignment="1">
      <alignment horizontal="center" vertical="center" wrapText="1"/>
    </xf>
    <xf numFmtId="49" fontId="63" fillId="2" borderId="36" xfId="0" applyNumberFormat="1" applyFont="1" applyFill="1" applyBorder="1" applyAlignment="1">
      <alignment horizontal="center" vertical="center" wrapText="1"/>
    </xf>
    <xf numFmtId="49" fontId="63" fillId="2" borderId="13" xfId="0" applyNumberFormat="1" applyFont="1" applyFill="1" applyBorder="1" applyAlignment="1">
      <alignment horizontal="center" vertical="center" wrapText="1"/>
    </xf>
    <xf numFmtId="49" fontId="63" fillId="2" borderId="21" xfId="0" applyNumberFormat="1" applyFont="1" applyFill="1" applyBorder="1" applyAlignment="1">
      <alignment horizontal="center" vertical="center" wrapText="1"/>
    </xf>
    <xf numFmtId="49" fontId="63" fillId="2" borderId="34" xfId="0" applyNumberFormat="1" applyFont="1" applyFill="1" applyBorder="1" applyAlignment="1">
      <alignment horizontal="center" vertical="center" wrapText="1"/>
    </xf>
    <xf numFmtId="49" fontId="63" fillId="2" borderId="10" xfId="0" applyNumberFormat="1" applyFont="1" applyFill="1" applyBorder="1" applyAlignment="1">
      <alignment horizontal="center" vertical="center" wrapText="1"/>
    </xf>
    <xf numFmtId="0" fontId="10" fillId="4" borderId="34" xfId="0" applyFont="1" applyFill="1" applyBorder="1" applyAlignment="1">
      <alignment horizontal="center" wrapText="1"/>
    </xf>
    <xf numFmtId="0" fontId="10" fillId="4" borderId="39" xfId="0" applyFont="1" applyFill="1" applyBorder="1" applyAlignment="1">
      <alignment horizontal="center" wrapText="1"/>
    </xf>
    <xf numFmtId="0" fontId="10" fillId="4" borderId="40" xfId="0" applyFont="1" applyFill="1" applyBorder="1" applyAlignment="1">
      <alignment horizontal="center" wrapText="1"/>
    </xf>
    <xf numFmtId="0" fontId="55" fillId="0" borderId="0" xfId="0" applyFont="1" applyBorder="1" applyAlignment="1"/>
    <xf numFmtId="0" fontId="46" fillId="4" borderId="13" xfId="0" applyFont="1" applyFill="1" applyBorder="1" applyAlignment="1">
      <alignment horizontal="center" vertical="center" wrapText="1"/>
    </xf>
    <xf numFmtId="0" fontId="46" fillId="4" borderId="16" xfId="0" applyFont="1" applyFill="1" applyBorder="1" applyAlignment="1">
      <alignment horizontal="center" vertical="center" wrapText="1"/>
    </xf>
    <xf numFmtId="0" fontId="46" fillId="4" borderId="14" xfId="0" applyFont="1" applyFill="1" applyBorder="1" applyAlignment="1">
      <alignment horizontal="center" vertical="center" wrapText="1"/>
    </xf>
    <xf numFmtId="0" fontId="46" fillId="4" borderId="1" xfId="0" applyFont="1" applyFill="1" applyBorder="1" applyAlignment="1">
      <alignment horizontal="center" vertical="center" wrapText="1"/>
    </xf>
    <xf numFmtId="0" fontId="46" fillId="4" borderId="15" xfId="0" applyFont="1" applyFill="1" applyBorder="1" applyAlignment="1">
      <alignment horizontal="center" vertical="center" wrapText="1"/>
    </xf>
    <xf numFmtId="0" fontId="46" fillId="4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wrapText="1"/>
    </xf>
    <xf numFmtId="0" fontId="62" fillId="41" borderId="1" xfId="0" applyFont="1" applyFill="1" applyBorder="1" applyAlignment="1">
      <alignment horizontal="center" vertical="center" wrapText="1"/>
    </xf>
    <xf numFmtId="49" fontId="73" fillId="5" borderId="2" xfId="0" applyNumberFormat="1" applyFont="1" applyFill="1" applyBorder="1" applyAlignment="1">
      <alignment horizontal="left" vertical="center" wrapText="1"/>
    </xf>
    <xf numFmtId="49" fontId="73" fillId="5" borderId="3" xfId="0" applyNumberFormat="1" applyFont="1" applyFill="1" applyBorder="1" applyAlignment="1">
      <alignment horizontal="left" vertical="center" wrapText="1"/>
    </xf>
    <xf numFmtId="49" fontId="73" fillId="5" borderId="7" xfId="0" applyNumberFormat="1" applyFont="1" applyFill="1" applyBorder="1" applyAlignment="1">
      <alignment horizontal="left" vertical="center" wrapText="1"/>
    </xf>
    <xf numFmtId="0" fontId="67" fillId="0" borderId="0" xfId="0" applyFont="1" applyAlignment="1">
      <alignment horizontal="left" vertical="top"/>
    </xf>
    <xf numFmtId="0" fontId="62" fillId="41" borderId="38" xfId="0" applyFont="1" applyFill="1" applyBorder="1" applyAlignment="1">
      <alignment horizontal="center" vertical="top" wrapText="1"/>
    </xf>
    <xf numFmtId="0" fontId="62" fillId="41" borderId="0" xfId="0" applyFont="1" applyFill="1" applyBorder="1" applyAlignment="1">
      <alignment horizontal="center" vertical="top" wrapText="1"/>
    </xf>
    <xf numFmtId="49" fontId="13" fillId="5" borderId="1" xfId="0" applyNumberFormat="1" applyFont="1" applyFill="1" applyBorder="1" applyAlignment="1">
      <alignment horizontal="left"/>
    </xf>
    <xf numFmtId="0" fontId="13" fillId="5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9" borderId="14" xfId="0" applyFont="1" applyFill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4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5" xfId="0" applyFont="1" applyFill="1" applyBorder="1" applyAlignment="1">
      <alignment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49" fillId="2" borderId="14" xfId="0" applyFont="1" applyFill="1" applyBorder="1" applyAlignment="1">
      <alignment horizontal="center" vertical="center" wrapText="1"/>
    </xf>
    <xf numFmtId="0" fontId="49" fillId="2" borderId="13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7" fillId="9" borderId="16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2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7" fillId="2" borderId="7" xfId="0" applyFont="1" applyFill="1" applyBorder="1" applyAlignment="1">
      <alignment horizontal="center" vertical="center" textRotation="90" wrapText="1"/>
    </xf>
    <xf numFmtId="0" fontId="0" fillId="0" borderId="12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</cellXfs>
  <cellStyles count="62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" xfId="59" builtinId="3"/>
    <cellStyle name="Comma 15" xfId="58"/>
    <cellStyle name="Comma 2 6" xfId="61"/>
    <cellStyle name="Normal" xfId="0" builtinId="0"/>
    <cellStyle name="Normal 3" xfId="1"/>
    <cellStyle name="Note" xfId="2" builtinId="10" customBuiltin="1"/>
    <cellStyle name="Note 2" xfId="45"/>
    <cellStyle name="SN_241" xfId="44"/>
    <cellStyle name="SN_b" xfId="60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 2" xfId="3"/>
    <cellStyle name="Плохой 2" xfId="10"/>
    <cellStyle name="Пояснение 2" xfId="18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2"/>
  <sheetViews>
    <sheetView workbookViewId="0">
      <selection activeCell="M15" sqref="M15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47</v>
      </c>
    </row>
    <row r="3" spans="1:1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B4" s="182" t="s">
        <v>56</v>
      </c>
      <c r="C4" s="183"/>
      <c r="D4" s="184" t="s">
        <v>182</v>
      </c>
      <c r="E4" s="185"/>
      <c r="F4" s="185"/>
      <c r="G4" s="185"/>
      <c r="H4" s="185"/>
      <c r="I4" s="185"/>
    </row>
    <row r="6" spans="1:12" x14ac:dyDescent="0.25">
      <c r="A6" s="10" t="s">
        <v>0</v>
      </c>
      <c r="B6" s="11"/>
      <c r="C6" s="11"/>
      <c r="D6" s="12"/>
      <c r="E6" s="12"/>
      <c r="F6" s="12"/>
      <c r="G6" s="12"/>
      <c r="H6" s="12"/>
      <c r="I6" s="12"/>
      <c r="J6" s="9"/>
      <c r="K6" s="9"/>
      <c r="L6" s="9"/>
    </row>
    <row r="8" spans="1:12" x14ac:dyDescent="0.25">
      <c r="A8" s="13" t="s">
        <v>57</v>
      </c>
    </row>
    <row r="9" spans="1:12" ht="31.5" customHeight="1" x14ac:dyDescent="0.25">
      <c r="B9" s="184" t="s">
        <v>183</v>
      </c>
      <c r="C9" s="185"/>
      <c r="D9" s="185"/>
      <c r="E9" s="185"/>
      <c r="F9" s="185"/>
      <c r="G9" s="185"/>
      <c r="H9" s="185"/>
      <c r="I9" s="186"/>
    </row>
    <row r="11" spans="1:12" x14ac:dyDescent="0.25">
      <c r="A11" s="13" t="s">
        <v>58</v>
      </c>
    </row>
    <row r="12" spans="1:12" ht="37.5" customHeight="1" x14ac:dyDescent="0.25">
      <c r="B12" s="187"/>
      <c r="C12" s="188"/>
      <c r="D12" s="188"/>
      <c r="E12" s="188"/>
      <c r="F12" s="188"/>
      <c r="G12" s="188"/>
      <c r="H12" s="188"/>
      <c r="I12" s="189"/>
    </row>
    <row r="14" spans="1:12" x14ac:dyDescent="0.25">
      <c r="A14" s="13" t="s">
        <v>59</v>
      </c>
    </row>
    <row r="15" spans="1:12" ht="36.75" customHeight="1" x14ac:dyDescent="0.25">
      <c r="B15" s="184" t="s">
        <v>184</v>
      </c>
      <c r="C15" s="185"/>
      <c r="D15" s="185"/>
      <c r="E15" s="185"/>
      <c r="F15" s="185"/>
      <c r="G15" s="185"/>
      <c r="H15" s="185"/>
      <c r="I15" s="186"/>
    </row>
    <row r="17" spans="1:9" x14ac:dyDescent="0.25">
      <c r="A17" s="13" t="s">
        <v>162</v>
      </c>
    </row>
    <row r="18" spans="1:9" ht="30.75" customHeight="1" x14ac:dyDescent="0.25">
      <c r="B18" s="187"/>
      <c r="C18" s="188"/>
      <c r="D18" s="188"/>
      <c r="E18" s="188"/>
      <c r="F18" s="188"/>
      <c r="G18" s="188"/>
      <c r="H18" s="188"/>
      <c r="I18" s="189"/>
    </row>
    <row r="22" spans="1:9" x14ac:dyDescent="0.25">
      <c r="B22" s="106"/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0"/>
  <sheetViews>
    <sheetView topLeftCell="A13"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87" t="s">
        <v>101</v>
      </c>
      <c r="B1" s="88"/>
      <c r="C1" s="88"/>
      <c r="D1" s="88"/>
      <c r="E1" s="88"/>
      <c r="F1" s="88"/>
      <c r="G1" s="88"/>
      <c r="H1" s="88"/>
      <c r="I1" s="88"/>
      <c r="J1" s="88"/>
      <c r="K1" s="82"/>
    </row>
    <row r="2" spans="1:19" x14ac:dyDescent="0.25">
      <c r="A2" s="89"/>
      <c r="B2" s="89"/>
      <c r="C2" s="89"/>
      <c r="D2" s="89"/>
      <c r="E2" s="89"/>
      <c r="F2" s="89"/>
      <c r="G2" s="89"/>
      <c r="H2" s="89"/>
      <c r="I2" s="89"/>
      <c r="J2" s="89"/>
    </row>
    <row r="3" spans="1:19" s="70" customFormat="1" ht="17.25" x14ac:dyDescent="0.25">
      <c r="A3" s="87" t="s">
        <v>93</v>
      </c>
      <c r="B3" s="90"/>
      <c r="C3" s="90"/>
      <c r="D3" s="90"/>
      <c r="E3" s="90"/>
      <c r="F3" s="90"/>
      <c r="G3" s="90"/>
      <c r="H3" s="90"/>
      <c r="I3" s="90"/>
      <c r="J3" s="90"/>
      <c r="K3" s="74"/>
      <c r="L3" s="74"/>
      <c r="M3" s="74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A5" s="82"/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3" t="s">
        <v>89</v>
      </c>
      <c r="R5" s="263"/>
      <c r="S5" s="263"/>
    </row>
    <row r="6" spans="1:19" ht="33" customHeight="1" x14ac:dyDescent="0.25">
      <c r="B6" s="226" t="s">
        <v>8</v>
      </c>
      <c r="C6" s="226"/>
      <c r="D6" s="226" t="s">
        <v>53</v>
      </c>
      <c r="E6" s="213" t="s">
        <v>87</v>
      </c>
      <c r="F6" s="226" t="s">
        <v>90</v>
      </c>
      <c r="G6" s="226" t="s">
        <v>91</v>
      </c>
      <c r="H6" s="226" t="s">
        <v>113</v>
      </c>
      <c r="I6" s="226" t="s">
        <v>114</v>
      </c>
      <c r="J6" s="226" t="s">
        <v>25</v>
      </c>
      <c r="K6" s="226" t="s">
        <v>18</v>
      </c>
      <c r="L6" s="226"/>
      <c r="M6" s="226"/>
      <c r="N6" s="264" t="s">
        <v>119</v>
      </c>
      <c r="O6" s="265"/>
      <c r="P6" s="265"/>
      <c r="Q6" s="265"/>
      <c r="R6" s="266"/>
      <c r="S6" s="261" t="s">
        <v>92</v>
      </c>
    </row>
    <row r="7" spans="1:19" ht="23.25" customHeight="1" x14ac:dyDescent="0.25">
      <c r="B7" s="226"/>
      <c r="C7" s="226"/>
      <c r="D7" s="226"/>
      <c r="E7" s="267"/>
      <c r="F7" s="226"/>
      <c r="G7" s="226"/>
      <c r="H7" s="226"/>
      <c r="I7" s="226"/>
      <c r="J7" s="226"/>
      <c r="K7" s="98" t="s">
        <v>7</v>
      </c>
      <c r="L7" s="98" t="s">
        <v>83</v>
      </c>
      <c r="M7" s="60" t="s">
        <v>115</v>
      </c>
      <c r="N7" s="75" t="s">
        <v>33</v>
      </c>
      <c r="O7" s="75" t="s">
        <v>34</v>
      </c>
      <c r="P7" s="75" t="s">
        <v>35</v>
      </c>
      <c r="Q7" s="75" t="s">
        <v>86</v>
      </c>
      <c r="R7" s="75" t="s">
        <v>37</v>
      </c>
      <c r="S7" s="262"/>
    </row>
    <row r="8" spans="1:19" ht="110.25" customHeight="1" x14ac:dyDescent="0.25">
      <c r="B8" s="59" t="s">
        <v>2</v>
      </c>
      <c r="C8" s="59" t="s">
        <v>28</v>
      </c>
      <c r="D8" s="226"/>
      <c r="E8" s="267"/>
      <c r="F8" s="71"/>
      <c r="G8" s="71"/>
      <c r="H8" s="63" t="s">
        <v>12</v>
      </c>
      <c r="I8" s="63" t="s">
        <v>12</v>
      </c>
      <c r="J8" s="69" t="s">
        <v>12</v>
      </c>
      <c r="K8" s="63" t="s">
        <v>12</v>
      </c>
      <c r="L8" s="63" t="s">
        <v>12</v>
      </c>
      <c r="M8" s="63" t="s">
        <v>12</v>
      </c>
      <c r="N8" s="69" t="s">
        <v>12</v>
      </c>
      <c r="O8" s="69" t="s">
        <v>12</v>
      </c>
      <c r="P8" s="69" t="s">
        <v>12</v>
      </c>
      <c r="Q8" s="69" t="s">
        <v>12</v>
      </c>
      <c r="R8" s="69" t="s">
        <v>12</v>
      </c>
      <c r="S8" s="262"/>
    </row>
    <row r="9" spans="1:19" x14ac:dyDescent="0.25">
      <c r="B9" s="18"/>
      <c r="C9" s="18"/>
      <c r="D9" s="18"/>
      <c r="E9" s="18"/>
      <c r="F9" s="18"/>
      <c r="G9" s="18"/>
      <c r="H9" s="62">
        <f>+H10</f>
        <v>0</v>
      </c>
      <c r="I9" s="62">
        <f t="shared" ref="I9:R11" si="0">+I10</f>
        <v>0</v>
      </c>
      <c r="J9" s="67">
        <f t="shared" si="0"/>
        <v>0</v>
      </c>
      <c r="K9" s="62">
        <f t="shared" si="0"/>
        <v>0</v>
      </c>
      <c r="L9" s="62">
        <f t="shared" si="0"/>
        <v>0</v>
      </c>
      <c r="M9" s="62">
        <f t="shared" si="0"/>
        <v>0</v>
      </c>
      <c r="N9" s="67">
        <f t="shared" si="0"/>
        <v>0</v>
      </c>
      <c r="O9" s="67">
        <f t="shared" si="0"/>
        <v>0</v>
      </c>
      <c r="P9" s="67">
        <f t="shared" si="0"/>
        <v>0</v>
      </c>
      <c r="Q9" s="67">
        <f t="shared" si="0"/>
        <v>0</v>
      </c>
      <c r="R9" s="67">
        <f t="shared" si="0"/>
        <v>0</v>
      </c>
      <c r="S9" s="76"/>
    </row>
    <row r="10" spans="1:19" ht="33.75" customHeight="1" x14ac:dyDescent="0.25">
      <c r="B10" s="18"/>
      <c r="C10" s="18"/>
      <c r="D10" s="18"/>
      <c r="E10" s="18"/>
      <c r="F10" s="18"/>
      <c r="G10" s="18"/>
      <c r="H10" s="62">
        <f>+H11</f>
        <v>0</v>
      </c>
      <c r="I10" s="62">
        <f t="shared" si="0"/>
        <v>0</v>
      </c>
      <c r="J10" s="67">
        <f t="shared" si="0"/>
        <v>0</v>
      </c>
      <c r="K10" s="62">
        <f t="shared" si="0"/>
        <v>0</v>
      </c>
      <c r="L10" s="62">
        <f t="shared" si="0"/>
        <v>0</v>
      </c>
      <c r="M10" s="62">
        <f t="shared" si="0"/>
        <v>0</v>
      </c>
      <c r="N10" s="67">
        <f t="shared" si="0"/>
        <v>0</v>
      </c>
      <c r="O10" s="67">
        <f t="shared" si="0"/>
        <v>0</v>
      </c>
      <c r="P10" s="67">
        <f t="shared" si="0"/>
        <v>0</v>
      </c>
      <c r="Q10" s="67">
        <f t="shared" si="0"/>
        <v>0</v>
      </c>
      <c r="R10" s="67">
        <f t="shared" si="0"/>
        <v>0</v>
      </c>
      <c r="S10" s="76"/>
    </row>
    <row r="11" spans="1:19" x14ac:dyDescent="0.25">
      <c r="B11" s="18"/>
      <c r="C11" s="18"/>
      <c r="D11" s="18"/>
      <c r="E11" s="18"/>
      <c r="F11" s="18"/>
      <c r="G11" s="18"/>
      <c r="H11" s="62">
        <f>+H12</f>
        <v>0</v>
      </c>
      <c r="I11" s="62">
        <f t="shared" si="0"/>
        <v>0</v>
      </c>
      <c r="J11" s="67">
        <f t="shared" si="0"/>
        <v>0</v>
      </c>
      <c r="K11" s="62">
        <f t="shared" si="0"/>
        <v>0</v>
      </c>
      <c r="L11" s="62">
        <f t="shared" si="0"/>
        <v>0</v>
      </c>
      <c r="M11" s="62">
        <f t="shared" si="0"/>
        <v>0</v>
      </c>
      <c r="N11" s="67">
        <f t="shared" si="0"/>
        <v>0</v>
      </c>
      <c r="O11" s="67">
        <f t="shared" si="0"/>
        <v>0</v>
      </c>
      <c r="P11" s="67">
        <f t="shared" si="0"/>
        <v>0</v>
      </c>
      <c r="Q11" s="67">
        <f t="shared" si="0"/>
        <v>0</v>
      </c>
      <c r="R11" s="67">
        <f t="shared" si="0"/>
        <v>0</v>
      </c>
      <c r="S11" s="76"/>
    </row>
    <row r="12" spans="1:19" x14ac:dyDescent="0.25">
      <c r="B12" s="18"/>
      <c r="C12" s="18"/>
      <c r="D12" s="18"/>
      <c r="E12" s="18"/>
      <c r="F12" s="18"/>
      <c r="G12" s="18"/>
      <c r="H12" s="62">
        <v>0</v>
      </c>
      <c r="I12" s="62">
        <v>0</v>
      </c>
      <c r="J12" s="67">
        <v>0</v>
      </c>
      <c r="K12" s="62">
        <v>0</v>
      </c>
      <c r="L12" s="62">
        <v>0</v>
      </c>
      <c r="M12" s="62">
        <v>0</v>
      </c>
      <c r="N12" s="67">
        <v>0</v>
      </c>
      <c r="O12" s="67">
        <v>0</v>
      </c>
      <c r="P12" s="67">
        <v>0</v>
      </c>
      <c r="Q12" s="67">
        <v>0</v>
      </c>
      <c r="R12" s="67">
        <f>+N12+O12+P12+Q12</f>
        <v>0</v>
      </c>
      <c r="S12" s="76"/>
    </row>
    <row r="13" spans="1:19" x14ac:dyDescent="0.25">
      <c r="B13" s="18"/>
      <c r="C13" s="18"/>
      <c r="D13" s="18"/>
      <c r="E13" s="18"/>
      <c r="F13" s="18"/>
      <c r="G13" s="18"/>
      <c r="H13" s="62"/>
      <c r="I13" s="62"/>
      <c r="J13" s="67"/>
      <c r="K13" s="62"/>
      <c r="L13" s="62"/>
      <c r="M13" s="62"/>
      <c r="N13" s="67"/>
      <c r="O13" s="67"/>
      <c r="P13" s="67"/>
      <c r="Q13" s="67"/>
      <c r="R13" s="67"/>
      <c r="S13" s="76"/>
    </row>
    <row r="14" spans="1:19" x14ac:dyDescent="0.25">
      <c r="B14" s="18"/>
      <c r="C14" s="18"/>
      <c r="D14" s="18"/>
      <c r="E14" s="18"/>
      <c r="F14" s="18"/>
      <c r="G14" s="18"/>
      <c r="H14" s="62"/>
      <c r="I14" s="62"/>
      <c r="J14" s="67"/>
      <c r="K14" s="62"/>
      <c r="L14" s="62"/>
      <c r="M14" s="62"/>
      <c r="N14" s="67"/>
      <c r="O14" s="67"/>
      <c r="P14" s="67"/>
      <c r="Q14" s="67"/>
      <c r="R14" s="67"/>
      <c r="S14" s="76"/>
    </row>
    <row r="15" spans="1:19" x14ac:dyDescent="0.25">
      <c r="B15" s="18"/>
      <c r="C15" s="18"/>
      <c r="D15" s="18"/>
      <c r="E15" s="18"/>
      <c r="F15" s="18"/>
      <c r="G15" s="18"/>
      <c r="H15" s="62"/>
      <c r="I15" s="62"/>
      <c r="J15" s="67"/>
      <c r="K15" s="62"/>
      <c r="L15" s="62"/>
      <c r="M15" s="62"/>
      <c r="N15" s="67"/>
      <c r="O15" s="67"/>
      <c r="P15" s="67"/>
      <c r="Q15" s="67"/>
      <c r="R15" s="67"/>
      <c r="S15" s="76"/>
    </row>
    <row r="16" spans="1:19" x14ac:dyDescent="0.25">
      <c r="B16" s="18"/>
      <c r="C16" s="18"/>
      <c r="D16" s="18"/>
      <c r="E16" s="18"/>
      <c r="F16" s="18"/>
      <c r="G16" s="18"/>
      <c r="H16" s="62"/>
      <c r="I16" s="62"/>
      <c r="J16" s="67"/>
      <c r="K16" s="62"/>
      <c r="L16" s="62"/>
      <c r="M16" s="62"/>
      <c r="N16" s="67"/>
      <c r="O16" s="67"/>
      <c r="P16" s="67"/>
      <c r="Q16" s="67"/>
      <c r="R16" s="67"/>
      <c r="S16" s="76"/>
    </row>
    <row r="17" spans="1:19" x14ac:dyDescent="0.25">
      <c r="B17" s="35"/>
      <c r="C17" s="35"/>
      <c r="D17" s="35"/>
      <c r="E17" s="35"/>
      <c r="F17" s="35"/>
      <c r="G17" s="35"/>
      <c r="H17" s="62"/>
      <c r="I17" s="62"/>
      <c r="J17" s="67"/>
      <c r="K17" s="62"/>
      <c r="L17" s="62"/>
      <c r="M17" s="62"/>
      <c r="N17" s="67"/>
      <c r="O17" s="67"/>
      <c r="P17" s="67"/>
      <c r="Q17" s="67"/>
      <c r="R17" s="67"/>
      <c r="S17" s="76"/>
    </row>
    <row r="18" spans="1:19" ht="17.25" customHeight="1" x14ac:dyDescent="0.25">
      <c r="A18" s="33"/>
      <c r="B18" s="229" t="s">
        <v>12</v>
      </c>
      <c r="C18" s="230"/>
      <c r="D18" s="231"/>
      <c r="E18" s="61"/>
      <c r="F18" s="66"/>
      <c r="G18" s="66"/>
      <c r="H18" s="37"/>
      <c r="I18" s="37"/>
      <c r="J18" s="37"/>
      <c r="K18" s="37"/>
      <c r="L18" s="37"/>
      <c r="M18" s="37"/>
      <c r="N18" s="67"/>
      <c r="O18" s="37"/>
      <c r="P18" s="37"/>
      <c r="Q18" s="37"/>
      <c r="R18" s="37"/>
      <c r="S18" s="37" t="s">
        <v>46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opLeftCell="A4" workbookViewId="0">
      <selection activeCell="B15" sqref="B15:C17"/>
    </sheetView>
  </sheetViews>
  <sheetFormatPr defaultRowHeight="16.5" x14ac:dyDescent="0.3"/>
  <cols>
    <col min="1" max="1" width="4.85546875" style="104" customWidth="1"/>
    <col min="2" max="2" width="92.7109375" style="104" customWidth="1"/>
    <col min="3" max="3" width="14.28515625" style="104" customWidth="1"/>
    <col min="4" max="4" width="15" style="104" customWidth="1"/>
    <col min="5" max="5" width="12.7109375" style="104" customWidth="1"/>
    <col min="6" max="6" width="12.5703125" style="104" customWidth="1"/>
    <col min="7" max="7" width="8.42578125" style="104" customWidth="1"/>
    <col min="8" max="11" width="9.140625" style="104"/>
    <col min="12" max="12" width="21" style="104" customWidth="1"/>
    <col min="13" max="16" width="9.140625" style="104"/>
    <col min="17" max="17" width="0" style="104" hidden="1" customWidth="1"/>
    <col min="18" max="16384" width="9.140625" style="104"/>
  </cols>
  <sheetData>
    <row r="1" spans="1:12" ht="30" customHeight="1" x14ac:dyDescent="0.3">
      <c r="A1" s="4" t="s">
        <v>54</v>
      </c>
      <c r="B1" s="13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69" t="s">
        <v>126</v>
      </c>
      <c r="B3" s="269"/>
      <c r="C3" s="269"/>
      <c r="D3" s="269"/>
      <c r="E3" s="269"/>
      <c r="F3" s="269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181</v>
      </c>
      <c r="D5" s="40" t="s">
        <v>19</v>
      </c>
      <c r="E5" s="40" t="s">
        <v>82</v>
      </c>
      <c r="F5" s="40" t="s">
        <v>106</v>
      </c>
    </row>
    <row r="6" spans="1:12" ht="27" x14ac:dyDescent="0.3">
      <c r="B6" s="103" t="s">
        <v>125</v>
      </c>
      <c r="C6" s="40" t="s">
        <v>15</v>
      </c>
      <c r="D6" s="170"/>
      <c r="E6" s="170"/>
      <c r="F6" s="170"/>
    </row>
    <row r="7" spans="1:12" s="105" customFormat="1" ht="27" x14ac:dyDescent="0.3">
      <c r="B7" s="43" t="s">
        <v>120</v>
      </c>
      <c r="C7" s="170"/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121</v>
      </c>
      <c r="C8" s="40" t="s">
        <v>15</v>
      </c>
      <c r="D8" s="40">
        <f t="shared" ref="D8:F8" si="0">D9+D10+D11</f>
        <v>0</v>
      </c>
      <c r="E8" s="40">
        <f t="shared" si="0"/>
        <v>0</v>
      </c>
      <c r="F8" s="40">
        <f t="shared" si="0"/>
        <v>0</v>
      </c>
    </row>
    <row r="9" spans="1:12" ht="27" x14ac:dyDescent="0.3">
      <c r="B9" s="44" t="s">
        <v>122</v>
      </c>
      <c r="C9" s="40" t="s">
        <v>15</v>
      </c>
      <c r="D9" s="41">
        <f>+D6</f>
        <v>0</v>
      </c>
      <c r="E9" s="41">
        <f>+E6</f>
        <v>0</v>
      </c>
      <c r="F9" s="41">
        <f>+F6</f>
        <v>0</v>
      </c>
    </row>
    <row r="10" spans="1:12" s="105" customFormat="1" x14ac:dyDescent="0.3">
      <c r="B10" s="44" t="s">
        <v>29</v>
      </c>
      <c r="C10" s="40" t="s">
        <v>15</v>
      </c>
      <c r="D10" s="41"/>
      <c r="E10" s="41"/>
      <c r="F10" s="41"/>
    </row>
    <row r="11" spans="1:12" x14ac:dyDescent="0.3">
      <c r="B11" s="44" t="s">
        <v>30</v>
      </c>
      <c r="C11" s="40" t="s">
        <v>15</v>
      </c>
      <c r="D11" s="41"/>
      <c r="E11" s="41"/>
      <c r="F11" s="41"/>
    </row>
    <row r="12" spans="1:12" x14ac:dyDescent="0.3">
      <c r="B12" s="43" t="s">
        <v>80</v>
      </c>
      <c r="C12" s="40" t="s">
        <v>15</v>
      </c>
      <c r="D12" s="40">
        <f>D8-C7</f>
        <v>0</v>
      </c>
      <c r="E12" s="40">
        <f>E8-C7</f>
        <v>0</v>
      </c>
      <c r="F12" s="40">
        <f>F8-C7</f>
        <v>0</v>
      </c>
    </row>
    <row r="13" spans="1:12" ht="27" x14ac:dyDescent="0.3">
      <c r="B13" s="43" t="s">
        <v>81</v>
      </c>
      <c r="C13" s="40" t="s">
        <v>15</v>
      </c>
      <c r="D13" s="40">
        <f t="shared" ref="D13:F13" si="1">D8-D6</f>
        <v>0</v>
      </c>
      <c r="E13" s="40">
        <f t="shared" si="1"/>
        <v>0</v>
      </c>
      <c r="F13" s="40">
        <f t="shared" si="1"/>
        <v>0</v>
      </c>
    </row>
    <row r="14" spans="1:12" ht="45.75" customHeight="1" x14ac:dyDescent="0.3"/>
    <row r="15" spans="1:12" x14ac:dyDescent="0.3">
      <c r="B15" s="106"/>
    </row>
    <row r="16" spans="1:12" x14ac:dyDescent="0.3">
      <c r="B16" s="106"/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>
      <selection activeCell="B18" sqref="B18:D19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69" t="s">
        <v>72</v>
      </c>
      <c r="B1" s="269"/>
      <c r="C1" s="269"/>
      <c r="D1" s="269"/>
      <c r="E1" s="269"/>
      <c r="F1" s="269"/>
      <c r="G1" s="269"/>
      <c r="H1" s="269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71" t="s">
        <v>73</v>
      </c>
      <c r="C3" s="271"/>
      <c r="D3" s="272"/>
      <c r="E3" s="272"/>
      <c r="F3" s="272"/>
      <c r="G3" s="272"/>
      <c r="H3" s="272"/>
    </row>
    <row r="4" spans="1:15" x14ac:dyDescent="0.25">
      <c r="B4" s="271" t="s">
        <v>74</v>
      </c>
      <c r="C4" s="271"/>
      <c r="D4" s="272"/>
      <c r="E4" s="272"/>
      <c r="F4" s="272"/>
      <c r="G4" s="272"/>
      <c r="H4" s="272"/>
    </row>
    <row r="5" spans="1:15" x14ac:dyDescent="0.25">
      <c r="B5" s="271" t="s">
        <v>75</v>
      </c>
      <c r="C5" s="271"/>
      <c r="D5" s="272"/>
      <c r="E5" s="272"/>
      <c r="F5" s="272"/>
      <c r="G5" s="272"/>
      <c r="H5" s="272"/>
    </row>
    <row r="6" spans="1:15" x14ac:dyDescent="0.25">
      <c r="B6" s="271" t="s">
        <v>76</v>
      </c>
      <c r="C6" s="271"/>
      <c r="D6" s="272"/>
      <c r="E6" s="272"/>
      <c r="F6" s="272"/>
      <c r="G6" s="272"/>
      <c r="H6" s="272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226" t="s">
        <v>8</v>
      </c>
      <c r="C11" s="226"/>
      <c r="D11" s="226" t="s">
        <v>39</v>
      </c>
      <c r="E11" s="226" t="s">
        <v>77</v>
      </c>
      <c r="F11" s="226"/>
      <c r="G11" s="226"/>
      <c r="H11" s="226" t="s">
        <v>78</v>
      </c>
    </row>
    <row r="12" spans="1:15" ht="28.5" customHeight="1" x14ac:dyDescent="0.25">
      <c r="B12" s="31" t="s">
        <v>2</v>
      </c>
      <c r="C12" s="31" t="s">
        <v>28</v>
      </c>
      <c r="D12" s="226"/>
      <c r="E12" s="31" t="s">
        <v>7</v>
      </c>
      <c r="F12" s="31" t="s">
        <v>83</v>
      </c>
      <c r="G12" s="31" t="s">
        <v>115</v>
      </c>
      <c r="H12" s="226"/>
    </row>
    <row r="13" spans="1:15" x14ac:dyDescent="0.25">
      <c r="B13" s="18"/>
      <c r="C13" s="18"/>
      <c r="D13" s="18"/>
      <c r="E13" s="19"/>
      <c r="F13" s="19"/>
      <c r="G13" s="19"/>
      <c r="H13" s="19"/>
    </row>
    <row r="14" spans="1:15" x14ac:dyDescent="0.25">
      <c r="B14" s="18"/>
      <c r="C14" s="18"/>
      <c r="D14" s="18"/>
      <c r="E14" s="19"/>
      <c r="F14" s="19"/>
      <c r="G14" s="19"/>
      <c r="H14" s="19"/>
    </row>
    <row r="15" spans="1:15" x14ac:dyDescent="0.25">
      <c r="B15" s="18"/>
      <c r="C15" s="18"/>
      <c r="D15" s="18"/>
      <c r="E15" s="19"/>
      <c r="F15" s="19"/>
      <c r="G15" s="19"/>
      <c r="H15" s="19"/>
    </row>
    <row r="16" spans="1:15" x14ac:dyDescent="0.25">
      <c r="B16" s="270" t="s">
        <v>12</v>
      </c>
      <c r="C16" s="270"/>
      <c r="D16" s="270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46</v>
      </c>
    </row>
    <row r="18" spans="2:2" x14ac:dyDescent="0.25">
      <c r="B18" s="159"/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7" sqref="B7:D9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55</v>
      </c>
      <c r="B1" s="4"/>
      <c r="C1" s="4"/>
      <c r="D1" s="4"/>
    </row>
    <row r="3" spans="1:5" ht="25.5" x14ac:dyDescent="0.25">
      <c r="B3" s="31" t="s">
        <v>40</v>
      </c>
      <c r="C3" s="31" t="s">
        <v>79</v>
      </c>
      <c r="D3" s="31" t="s">
        <v>41</v>
      </c>
      <c r="E3" s="31" t="s">
        <v>42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10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topLeftCell="B1" zoomScale="82" zoomScaleNormal="82" zoomScaleSheetLayoutView="50" workbookViewId="0">
      <selection activeCell="I15" sqref="I15"/>
    </sheetView>
  </sheetViews>
  <sheetFormatPr defaultRowHeight="16.5" x14ac:dyDescent="0.3"/>
  <cols>
    <col min="1" max="1" width="9.140625" style="116"/>
    <col min="2" max="2" width="11.5703125" style="117" customWidth="1"/>
    <col min="3" max="3" width="7.7109375" style="117" bestFit="1" customWidth="1"/>
    <col min="4" max="4" width="31.85546875" style="118" customWidth="1"/>
    <col min="5" max="5" width="27.7109375" style="118" customWidth="1"/>
    <col min="6" max="6" width="19" style="119" customWidth="1"/>
    <col min="7" max="7" width="15.5703125" style="119" customWidth="1"/>
    <col min="8" max="8" width="36" style="118" customWidth="1"/>
    <col min="9" max="9" width="19" style="122" bestFit="1" customWidth="1"/>
    <col min="10" max="10" width="25.7109375" style="122" customWidth="1"/>
    <col min="11" max="11" width="17" style="122" customWidth="1"/>
    <col min="12" max="12" width="35" style="123" customWidth="1"/>
    <col min="13" max="13" width="19.85546875" style="123" customWidth="1"/>
    <col min="14" max="14" width="15.85546875" style="124" customWidth="1"/>
    <col min="15" max="15" width="22" style="124" customWidth="1"/>
    <col min="16" max="16" width="14" style="126" customWidth="1"/>
    <col min="17" max="17" width="15" style="116" customWidth="1"/>
    <col min="18" max="18" width="15.42578125" style="116" customWidth="1"/>
    <col min="19" max="19" width="21.140625" style="116" customWidth="1"/>
    <col min="20" max="20" width="37.5703125" style="116" customWidth="1"/>
    <col min="21" max="16384" width="9.140625" style="116"/>
  </cols>
  <sheetData>
    <row r="1" spans="1:20" x14ac:dyDescent="0.3">
      <c r="B1" s="129" t="s">
        <v>154</v>
      </c>
      <c r="D1" s="117"/>
      <c r="E1" s="116"/>
      <c r="F1" s="118"/>
      <c r="H1" s="116"/>
      <c r="I1" s="130"/>
      <c r="J1" s="131"/>
      <c r="K1" s="131"/>
      <c r="L1" s="131"/>
      <c r="M1" s="132"/>
      <c r="N1" s="132"/>
      <c r="O1" s="133"/>
      <c r="P1" s="134"/>
    </row>
    <row r="2" spans="1:20" x14ac:dyDescent="0.3">
      <c r="B2" s="116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125"/>
    </row>
    <row r="3" spans="1:20" x14ac:dyDescent="0.3">
      <c r="B3" s="116"/>
      <c r="D3" s="117"/>
      <c r="F3" s="118"/>
      <c r="H3" s="120"/>
      <c r="I3" s="121"/>
      <c r="L3" s="122"/>
      <c r="N3" s="123"/>
      <c r="P3" s="124"/>
      <c r="Q3" s="126"/>
      <c r="R3" s="116" t="s">
        <v>149</v>
      </c>
    </row>
    <row r="4" spans="1:20" s="127" customFormat="1" ht="82.5" x14ac:dyDescent="0.3">
      <c r="B4" s="135" t="s">
        <v>144</v>
      </c>
      <c r="C4" s="135" t="s">
        <v>145</v>
      </c>
      <c r="D4" s="136" t="s">
        <v>140</v>
      </c>
      <c r="E4" s="136" t="s">
        <v>146</v>
      </c>
      <c r="F4" s="136" t="s">
        <v>169</v>
      </c>
      <c r="G4" s="136" t="s">
        <v>141</v>
      </c>
      <c r="H4" s="136" t="s">
        <v>170</v>
      </c>
      <c r="I4" s="137" t="s">
        <v>171</v>
      </c>
      <c r="J4" s="137" t="s">
        <v>142</v>
      </c>
      <c r="K4" s="137" t="s">
        <v>143</v>
      </c>
      <c r="L4" s="138" t="s">
        <v>147</v>
      </c>
      <c r="M4" s="138" t="s">
        <v>148</v>
      </c>
      <c r="N4" s="139" t="s">
        <v>180</v>
      </c>
      <c r="O4" s="139" t="s">
        <v>150</v>
      </c>
      <c r="P4" s="140" t="s">
        <v>151</v>
      </c>
      <c r="Q4" s="140" t="s">
        <v>152</v>
      </c>
      <c r="R4" s="140" t="s">
        <v>153</v>
      </c>
    </row>
    <row r="5" spans="1:20" s="128" customFormat="1" ht="76.5" x14ac:dyDescent="0.3">
      <c r="B5" s="19">
        <v>1157</v>
      </c>
      <c r="C5" s="170" t="s">
        <v>203</v>
      </c>
      <c r="D5" s="170" t="s">
        <v>183</v>
      </c>
      <c r="E5" s="170" t="s">
        <v>186</v>
      </c>
      <c r="F5" s="170" t="s">
        <v>192</v>
      </c>
      <c r="G5" s="170" t="s">
        <v>204</v>
      </c>
      <c r="H5" s="19" t="s">
        <v>211</v>
      </c>
      <c r="I5" s="19"/>
      <c r="J5" s="170" t="s">
        <v>206</v>
      </c>
      <c r="K5" s="19"/>
      <c r="L5" s="170" t="s">
        <v>205</v>
      </c>
      <c r="M5" s="19"/>
      <c r="N5" s="165">
        <v>0</v>
      </c>
      <c r="O5" s="170">
        <v>9640000</v>
      </c>
      <c r="P5" s="170">
        <v>20313344.609999999</v>
      </c>
      <c r="Q5" s="170">
        <v>22160012.300000001</v>
      </c>
      <c r="R5" s="170">
        <v>22160012.300000001</v>
      </c>
    </row>
    <row r="6" spans="1:20" x14ac:dyDescent="0.3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20" s="118" customFormat="1" x14ac:dyDescent="0.3">
      <c r="A7" s="116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16"/>
      <c r="T7" s="116"/>
    </row>
    <row r="8" spans="1:20" s="118" customFormat="1" x14ac:dyDescent="0.3">
      <c r="A8" s="116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16"/>
      <c r="T8" s="116"/>
    </row>
    <row r="9" spans="1:20" x14ac:dyDescent="0.3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20" x14ac:dyDescent="0.3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3" spans="1:20" x14ac:dyDescent="0.3">
      <c r="D13" s="171" t="s">
        <v>210</v>
      </c>
    </row>
    <row r="15" spans="1:20" x14ac:dyDescent="0.3">
      <c r="D15" s="159"/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9"/>
  <sheetViews>
    <sheetView topLeftCell="A4" zoomScale="96" zoomScaleNormal="96" workbookViewId="0">
      <selection activeCell="H23" sqref="H23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2.570312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  <col min="10" max="11" width="13.7109375" customWidth="1"/>
    <col min="12" max="12" width="12.140625" customWidth="1"/>
    <col min="18" max="18" width="18.5703125" customWidth="1"/>
  </cols>
  <sheetData>
    <row r="2" spans="1:18" x14ac:dyDescent="0.25">
      <c r="A2" s="10" t="s">
        <v>1</v>
      </c>
      <c r="B2" s="11"/>
      <c r="C2" s="11"/>
      <c r="D2" s="12"/>
      <c r="E2" s="12"/>
      <c r="F2" s="12"/>
      <c r="G2" s="12"/>
      <c r="H2" s="12"/>
      <c r="I2" s="12"/>
    </row>
    <row r="3" spans="1:18" x14ac:dyDescent="0.25">
      <c r="E3" t="s">
        <v>174</v>
      </c>
      <c r="I3" s="100"/>
    </row>
    <row r="4" spans="1:18" s="114" customFormat="1" ht="17.25" thickBot="1" x14ac:dyDescent="0.35">
      <c r="A4" s="115"/>
      <c r="B4" s="115"/>
      <c r="C4" s="115"/>
      <c r="D4" s="115"/>
      <c r="E4" s="115"/>
      <c r="M4" s="205" t="s">
        <v>149</v>
      </c>
      <c r="N4" s="205"/>
    </row>
    <row r="5" spans="1:18" s="114" customFormat="1" ht="36" customHeight="1" x14ac:dyDescent="0.25">
      <c r="A5" s="206" t="s">
        <v>135</v>
      </c>
      <c r="B5" s="208" t="s">
        <v>163</v>
      </c>
      <c r="C5" s="208"/>
      <c r="D5" s="208" t="s">
        <v>173</v>
      </c>
      <c r="E5" s="208" t="s">
        <v>167</v>
      </c>
      <c r="F5" s="210" t="s">
        <v>172</v>
      </c>
      <c r="G5" s="198" t="s">
        <v>129</v>
      </c>
      <c r="H5" s="194" t="s">
        <v>130</v>
      </c>
      <c r="I5" s="194" t="s">
        <v>136</v>
      </c>
      <c r="J5" s="194" t="s">
        <v>137</v>
      </c>
      <c r="K5" s="196" t="s">
        <v>138</v>
      </c>
      <c r="L5" s="198" t="s">
        <v>127</v>
      </c>
      <c r="M5" s="194" t="s">
        <v>132</v>
      </c>
      <c r="N5" s="200" t="s">
        <v>133</v>
      </c>
      <c r="O5" s="202" t="s">
        <v>165</v>
      </c>
      <c r="P5" s="203"/>
      <c r="Q5" s="204"/>
      <c r="R5" s="190" t="s">
        <v>139</v>
      </c>
    </row>
    <row r="6" spans="1:18" s="114" customFormat="1" ht="66.75" customHeight="1" x14ac:dyDescent="0.25">
      <c r="A6" s="207"/>
      <c r="B6" s="141" t="s">
        <v>166</v>
      </c>
      <c r="C6" s="141" t="s">
        <v>168</v>
      </c>
      <c r="D6" s="209"/>
      <c r="E6" s="209"/>
      <c r="F6" s="211"/>
      <c r="G6" s="199"/>
      <c r="H6" s="195"/>
      <c r="I6" s="195"/>
      <c r="J6" s="195"/>
      <c r="K6" s="197"/>
      <c r="L6" s="199"/>
      <c r="M6" s="195"/>
      <c r="N6" s="201"/>
      <c r="O6" s="142" t="s">
        <v>131</v>
      </c>
      <c r="P6" s="142" t="s">
        <v>132</v>
      </c>
      <c r="Q6" s="143" t="s">
        <v>133</v>
      </c>
      <c r="R6" s="191"/>
    </row>
    <row r="7" spans="1:18" s="114" customFormat="1" ht="24.75" customHeight="1" x14ac:dyDescent="0.25">
      <c r="A7" s="144">
        <v>1</v>
      </c>
      <c r="B7" s="141">
        <v>2</v>
      </c>
      <c r="C7" s="144">
        <v>3</v>
      </c>
      <c r="D7" s="141">
        <v>4</v>
      </c>
      <c r="E7" s="144">
        <v>5</v>
      </c>
      <c r="F7" s="141">
        <v>6</v>
      </c>
      <c r="G7" s="144">
        <v>7</v>
      </c>
      <c r="H7" s="141">
        <v>8</v>
      </c>
      <c r="I7" s="144">
        <v>9</v>
      </c>
      <c r="J7" s="141">
        <v>10</v>
      </c>
      <c r="K7" s="144">
        <v>11</v>
      </c>
      <c r="L7" s="141">
        <v>12</v>
      </c>
      <c r="M7" s="144">
        <v>13</v>
      </c>
      <c r="N7" s="141">
        <v>14</v>
      </c>
      <c r="O7" s="144">
        <v>15</v>
      </c>
      <c r="P7" s="141">
        <v>16</v>
      </c>
      <c r="Q7" s="144">
        <v>17</v>
      </c>
      <c r="R7" s="141">
        <v>18</v>
      </c>
    </row>
    <row r="8" spans="1:18" s="152" customFormat="1" ht="24.95" customHeight="1" x14ac:dyDescent="0.25">
      <c r="A8" s="192" t="s">
        <v>219</v>
      </c>
      <c r="B8" s="193"/>
      <c r="C8" s="179"/>
      <c r="D8" s="179"/>
      <c r="E8" s="179"/>
      <c r="F8" s="179"/>
      <c r="G8" s="179">
        <v>0</v>
      </c>
      <c r="H8" s="179">
        <v>0</v>
      </c>
      <c r="I8" s="179">
        <v>0</v>
      </c>
      <c r="J8" s="179">
        <v>0</v>
      </c>
      <c r="K8" s="179">
        <v>0</v>
      </c>
      <c r="L8" s="179">
        <v>0</v>
      </c>
      <c r="M8" s="179">
        <v>0</v>
      </c>
      <c r="N8" s="179">
        <v>0</v>
      </c>
      <c r="O8" s="179">
        <v>0</v>
      </c>
      <c r="P8" s="179">
        <v>0</v>
      </c>
      <c r="Q8" s="179">
        <v>0</v>
      </c>
      <c r="R8" s="179"/>
    </row>
    <row r="9" spans="1:18" s="152" customFormat="1" ht="51.75" customHeight="1" x14ac:dyDescent="0.25">
      <c r="A9" s="179"/>
      <c r="B9" s="180" t="s">
        <v>185</v>
      </c>
      <c r="C9" s="180">
        <v>21002</v>
      </c>
      <c r="D9" s="180" t="s">
        <v>183</v>
      </c>
      <c r="E9" s="180" t="s">
        <v>186</v>
      </c>
      <c r="F9" s="180" t="s">
        <v>209</v>
      </c>
      <c r="G9" s="180">
        <v>0</v>
      </c>
      <c r="H9" s="181">
        <v>9640000</v>
      </c>
      <c r="I9" s="181"/>
      <c r="J9" s="181"/>
      <c r="K9" s="181"/>
      <c r="L9" s="181"/>
      <c r="M9" s="181"/>
      <c r="N9" s="181"/>
      <c r="O9" s="181"/>
      <c r="P9" s="181"/>
      <c r="Q9" s="181"/>
      <c r="R9" s="181"/>
    </row>
    <row r="10" spans="1:18" s="114" customFormat="1" ht="16.5" hidden="1" x14ac:dyDescent="0.25">
      <c r="A10" s="14"/>
      <c r="B10" s="160"/>
      <c r="C10" s="14"/>
      <c r="D10" s="14"/>
      <c r="E10" s="14"/>
      <c r="F10" s="14"/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/>
    </row>
    <row r="11" spans="1:18" s="114" customFormat="1" ht="46.5" hidden="1" customHeight="1" x14ac:dyDescent="0.25">
      <c r="A11" s="14"/>
      <c r="B11" s="160"/>
      <c r="C11" s="14"/>
      <c r="D11" s="14"/>
      <c r="E11" s="14"/>
      <c r="F11" s="14"/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/>
    </row>
    <row r="12" spans="1:18" s="114" customFormat="1" ht="23.25" hidden="1" customHeight="1" x14ac:dyDescent="0.25">
      <c r="A12" s="14"/>
      <c r="B12" s="160"/>
      <c r="C12" s="14"/>
      <c r="D12" s="160"/>
      <c r="E12" s="14"/>
      <c r="F12" s="14"/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/>
    </row>
    <row r="13" spans="1:18" s="114" customFormat="1" ht="16.5" hidden="1" x14ac:dyDescent="0.25">
      <c r="A13" s="14"/>
      <c r="B13" s="160"/>
      <c r="C13" s="14"/>
      <c r="D13" s="162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s="114" customFormat="1" ht="16.5" hidden="1" x14ac:dyDescent="0.25">
      <c r="A14" s="14"/>
      <c r="B14" s="161"/>
      <c r="C14" s="14"/>
      <c r="D14" s="160"/>
      <c r="E14" s="14"/>
      <c r="F14" s="14"/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/>
    </row>
    <row r="15" spans="1:18" s="114" customFormat="1" ht="24" hidden="1" customHeight="1" x14ac:dyDescent="0.25">
      <c r="A15" s="14"/>
      <c r="B15" s="14"/>
      <c r="C15" s="14"/>
      <c r="D15" s="14"/>
      <c r="E15" s="14"/>
      <c r="F15" s="14"/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/>
    </row>
    <row r="16" spans="1:18" s="114" customFormat="1" ht="27.75" hidden="1" customHeight="1" x14ac:dyDescent="0.25">
      <c r="A16" s="14"/>
      <c r="B16" s="14"/>
      <c r="C16" s="14"/>
      <c r="D16" s="14"/>
      <c r="E16" s="14"/>
      <c r="F16" s="14"/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/>
    </row>
    <row r="19" spans="2:2" x14ac:dyDescent="0.25">
      <c r="B19" s="106"/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zoomScaleNormal="100" workbookViewId="0">
      <selection activeCell="C12" sqref="C12:J12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47</v>
      </c>
    </row>
    <row r="3" spans="1:12" x14ac:dyDescent="0.25">
      <c r="A3" s="10" t="s">
        <v>3</v>
      </c>
      <c r="B3" s="11"/>
      <c r="C3" s="11"/>
      <c r="D3" s="11"/>
      <c r="E3" s="12"/>
      <c r="F3" s="12"/>
      <c r="G3" s="12"/>
      <c r="H3" s="10"/>
      <c r="I3" s="10"/>
      <c r="J3" s="10"/>
      <c r="K3" s="10"/>
      <c r="L3" s="10"/>
    </row>
    <row r="5" spans="1:12" x14ac:dyDescent="0.25">
      <c r="B5" s="212" t="s">
        <v>60</v>
      </c>
      <c r="C5" s="212" t="s">
        <v>61</v>
      </c>
      <c r="D5" s="212" t="s">
        <v>62</v>
      </c>
      <c r="E5" s="212" t="s">
        <v>4</v>
      </c>
      <c r="F5" s="212"/>
      <c r="G5" s="212"/>
      <c r="H5" s="212"/>
      <c r="I5" s="212"/>
      <c r="J5" s="213" t="s">
        <v>123</v>
      </c>
      <c r="K5" s="212" t="s">
        <v>68</v>
      </c>
      <c r="L5" s="212" t="s">
        <v>107</v>
      </c>
    </row>
    <row r="6" spans="1:12" x14ac:dyDescent="0.25">
      <c r="B6" s="212"/>
      <c r="C6" s="212"/>
      <c r="D6" s="212"/>
      <c r="E6" s="214" t="s">
        <v>63</v>
      </c>
      <c r="F6" s="215" t="s">
        <v>5</v>
      </c>
      <c r="G6" s="215"/>
      <c r="H6" s="215" t="s">
        <v>6</v>
      </c>
      <c r="I6" s="215"/>
      <c r="J6" s="213"/>
      <c r="K6" s="212"/>
      <c r="L6" s="212"/>
    </row>
    <row r="7" spans="1:12" ht="24.75" customHeight="1" x14ac:dyDescent="0.25">
      <c r="B7" s="212"/>
      <c r="C7" s="212"/>
      <c r="D7" s="212"/>
      <c r="E7" s="214"/>
      <c r="F7" s="16" t="s">
        <v>64</v>
      </c>
      <c r="G7" s="16" t="s">
        <v>65</v>
      </c>
      <c r="H7" s="16" t="s">
        <v>66</v>
      </c>
      <c r="I7" s="16" t="s">
        <v>67</v>
      </c>
      <c r="J7" s="213"/>
      <c r="K7" s="212"/>
      <c r="L7" s="212"/>
    </row>
    <row r="8" spans="1:12" ht="52.5" x14ac:dyDescent="0.25">
      <c r="B8" s="167" t="s">
        <v>187</v>
      </c>
      <c r="C8" s="167">
        <v>1157</v>
      </c>
      <c r="D8" s="167" t="s">
        <v>184</v>
      </c>
      <c r="E8" s="167" t="s">
        <v>188</v>
      </c>
      <c r="F8" s="167">
        <v>0</v>
      </c>
      <c r="G8" s="167">
        <v>2025</v>
      </c>
      <c r="H8" s="167">
        <v>100</v>
      </c>
      <c r="I8" s="167">
        <v>2031</v>
      </c>
      <c r="J8" s="167" t="s">
        <v>189</v>
      </c>
      <c r="K8" s="167" t="s">
        <v>190</v>
      </c>
      <c r="L8" s="167" t="s">
        <v>191</v>
      </c>
    </row>
    <row r="9" spans="1:12" x14ac:dyDescent="0.25">
      <c r="B9" s="14"/>
      <c r="C9" s="14"/>
      <c r="D9" s="14"/>
      <c r="E9" s="15"/>
      <c r="F9" s="15"/>
      <c r="G9" s="15"/>
      <c r="H9" s="15"/>
      <c r="I9" s="15"/>
      <c r="J9" s="15"/>
      <c r="K9" s="15"/>
      <c r="L9" s="15"/>
    </row>
    <row r="10" spans="1:12" x14ac:dyDescent="0.25">
      <c r="B10" s="14"/>
      <c r="C10" s="14"/>
      <c r="D10" s="14"/>
      <c r="E10" s="15"/>
      <c r="F10" s="15"/>
      <c r="G10" s="15"/>
      <c r="H10" s="15"/>
      <c r="I10" s="15"/>
      <c r="J10" s="15"/>
      <c r="K10" s="15"/>
      <c r="L10" s="15"/>
    </row>
    <row r="11" spans="1:12" ht="20.25" customHeight="1" x14ac:dyDescent="0.25"/>
    <row r="12" spans="1:12" ht="16.5" x14ac:dyDescent="0.25">
      <c r="C12" s="106"/>
      <c r="K12" s="166"/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topLeftCell="A4" workbookViewId="0">
      <selection activeCell="E20" sqref="E20"/>
    </sheetView>
  </sheetViews>
  <sheetFormatPr defaultColWidth="9.140625" defaultRowHeight="13.5" x14ac:dyDescent="0.25"/>
  <cols>
    <col min="1" max="1" width="9.140625" style="106"/>
    <col min="2" max="2" width="8.5703125" style="106" customWidth="1"/>
    <col min="3" max="3" width="19.42578125" style="106" customWidth="1"/>
    <col min="4" max="4" width="12.7109375" style="106" customWidth="1"/>
    <col min="5" max="5" width="12" style="106" customWidth="1"/>
    <col min="6" max="6" width="9.140625" style="106"/>
    <col min="7" max="7" width="13.85546875" style="106" customWidth="1"/>
    <col min="8" max="8" width="15.5703125" style="106" customWidth="1"/>
    <col min="9" max="9" width="26.85546875" style="106" customWidth="1"/>
    <col min="10" max="10" width="13" style="106" customWidth="1"/>
    <col min="11" max="11" width="12.42578125" style="106" bestFit="1" customWidth="1"/>
    <col min="12" max="12" width="12.5703125" style="106" customWidth="1"/>
    <col min="13" max="13" width="13" style="106" customWidth="1"/>
    <col min="14" max="14" width="13.140625" style="106" customWidth="1"/>
    <col min="15" max="16384" width="9.140625" style="106"/>
  </cols>
  <sheetData>
    <row r="1" spans="1:14" x14ac:dyDescent="0.25">
      <c r="A1" s="145" t="s">
        <v>105</v>
      </c>
    </row>
    <row r="3" spans="1:14" x14ac:dyDescent="0.25">
      <c r="A3" s="146" t="s">
        <v>212</v>
      </c>
      <c r="B3" s="147"/>
      <c r="C3" s="148"/>
      <c r="D3" s="148"/>
      <c r="E3" s="148"/>
      <c r="F3" s="149"/>
      <c r="G3" s="149"/>
      <c r="H3" s="149"/>
      <c r="I3" s="146"/>
    </row>
    <row r="6" spans="1:14" x14ac:dyDescent="0.25">
      <c r="A6" s="145" t="s">
        <v>213</v>
      </c>
      <c r="C6" s="150"/>
      <c r="D6" s="150"/>
      <c r="E6" s="150"/>
      <c r="F6" s="150"/>
      <c r="G6" s="150"/>
      <c r="H6" s="150"/>
      <c r="I6" s="150"/>
    </row>
    <row r="7" spans="1:14" x14ac:dyDescent="0.25">
      <c r="J7" s="151"/>
      <c r="K7" s="174">
        <v>-1004764.8000000003</v>
      </c>
      <c r="L7" s="174">
        <v>-5270895.3417106103</v>
      </c>
      <c r="M7" s="174">
        <v>-5431008.7773580756</v>
      </c>
      <c r="N7" s="174">
        <v>-2540893.0065500536</v>
      </c>
    </row>
    <row r="8" spans="1:14" s="152" customFormat="1" ht="13.5" customHeight="1" x14ac:dyDescent="0.25">
      <c r="A8" s="217" t="s">
        <v>155</v>
      </c>
      <c r="B8" s="217" t="s">
        <v>156</v>
      </c>
      <c r="C8" s="217"/>
      <c r="D8" s="217" t="s">
        <v>214</v>
      </c>
      <c r="E8" s="217"/>
      <c r="F8" s="217"/>
      <c r="G8" s="217"/>
      <c r="H8" s="217" t="s">
        <v>164</v>
      </c>
      <c r="I8" s="217" t="s">
        <v>215</v>
      </c>
      <c r="J8" s="217" t="s">
        <v>44</v>
      </c>
      <c r="K8" s="217"/>
      <c r="L8" s="217"/>
      <c r="M8" s="217"/>
      <c r="N8" s="217"/>
    </row>
    <row r="9" spans="1:14" s="152" customFormat="1" ht="93.75" customHeight="1" x14ac:dyDescent="0.25">
      <c r="A9" s="217"/>
      <c r="B9" s="173" t="s">
        <v>157</v>
      </c>
      <c r="C9" s="173" t="s">
        <v>158</v>
      </c>
      <c r="D9" s="173" t="s">
        <v>159</v>
      </c>
      <c r="E9" s="173" t="s">
        <v>158</v>
      </c>
      <c r="F9" s="173" t="s">
        <v>160</v>
      </c>
      <c r="G9" s="173" t="s">
        <v>216</v>
      </c>
      <c r="H9" s="217"/>
      <c r="I9" s="217"/>
      <c r="J9" s="173" t="s">
        <v>180</v>
      </c>
      <c r="K9" s="173" t="s">
        <v>177</v>
      </c>
      <c r="L9" s="173" t="s">
        <v>19</v>
      </c>
      <c r="M9" s="173" t="s">
        <v>82</v>
      </c>
      <c r="N9" s="173" t="s">
        <v>106</v>
      </c>
    </row>
    <row r="10" spans="1:14" s="152" customFormat="1" ht="0.75" customHeight="1" x14ac:dyDescent="0.25">
      <c r="A10" s="221" t="s">
        <v>161</v>
      </c>
      <c r="B10" s="221"/>
      <c r="C10" s="221"/>
      <c r="D10" s="221"/>
      <c r="E10" s="221"/>
      <c r="F10" s="221"/>
      <c r="G10" s="221"/>
      <c r="H10" s="221"/>
      <c r="I10" s="221"/>
      <c r="J10" s="153">
        <v>0</v>
      </c>
      <c r="K10" s="153">
        <v>0</v>
      </c>
      <c r="L10" s="153">
        <v>0</v>
      </c>
      <c r="M10" s="153">
        <v>0</v>
      </c>
    </row>
    <row r="11" spans="1:14" s="152" customFormat="1" ht="23.25" customHeight="1" x14ac:dyDescent="0.25">
      <c r="A11" s="154" t="s">
        <v>217</v>
      </c>
      <c r="B11" s="155"/>
      <c r="C11" s="155"/>
      <c r="D11" s="155"/>
      <c r="E11" s="155"/>
      <c r="F11" s="155"/>
      <c r="G11" s="155"/>
      <c r="H11" s="155"/>
      <c r="I11" s="155"/>
      <c r="J11" s="175">
        <v>0</v>
      </c>
      <c r="K11" s="175">
        <v>9640000</v>
      </c>
      <c r="L11" s="175">
        <v>20313344.609999999</v>
      </c>
      <c r="M11" s="175">
        <v>22160012.300000001</v>
      </c>
      <c r="N11" s="175">
        <v>22160012.300000001</v>
      </c>
    </row>
    <row r="12" spans="1:14" s="152" customFormat="1" ht="39.75" customHeight="1" x14ac:dyDescent="0.25">
      <c r="A12" s="156"/>
      <c r="B12" s="172">
        <v>1157</v>
      </c>
      <c r="C12" s="177" t="s">
        <v>183</v>
      </c>
      <c r="D12" s="155">
        <v>21002</v>
      </c>
      <c r="E12" s="176"/>
      <c r="F12" s="176"/>
      <c r="G12" s="176"/>
      <c r="H12" s="176"/>
      <c r="I12" s="155"/>
      <c r="J12" s="175">
        <v>0</v>
      </c>
      <c r="K12" s="175">
        <v>9640000</v>
      </c>
      <c r="L12" s="175">
        <v>20313344.609999999</v>
      </c>
      <c r="M12" s="175">
        <v>22160012.300000001</v>
      </c>
      <c r="N12" s="175">
        <v>22160012.300000001</v>
      </c>
    </row>
    <row r="13" spans="1:14" s="152" customFormat="1" ht="32.25" customHeight="1" x14ac:dyDescent="0.25">
      <c r="A13" s="222"/>
      <c r="B13" s="223"/>
      <c r="C13" s="223"/>
      <c r="D13" s="157"/>
      <c r="E13" s="218" t="s">
        <v>184</v>
      </c>
      <c r="F13" s="219"/>
      <c r="G13" s="219"/>
      <c r="H13" s="219"/>
      <c r="I13" s="220"/>
      <c r="J13" s="175">
        <v>0</v>
      </c>
      <c r="K13" s="175">
        <v>9640000</v>
      </c>
      <c r="L13" s="175">
        <v>20313344.609999999</v>
      </c>
      <c r="M13" s="175">
        <v>22160012.300000001</v>
      </c>
      <c r="N13" s="175">
        <v>22160012.300000001</v>
      </c>
    </row>
    <row r="14" spans="1:14" s="152" customFormat="1" ht="23.25" customHeight="1" x14ac:dyDescent="0.25">
      <c r="A14" s="156"/>
      <c r="B14" s="158"/>
      <c r="C14" s="158"/>
      <c r="D14" s="158"/>
      <c r="E14" s="158"/>
      <c r="F14" s="224" t="s">
        <v>187</v>
      </c>
      <c r="G14" s="225"/>
      <c r="H14" s="225"/>
      <c r="I14" s="225"/>
      <c r="J14" s="225"/>
      <c r="K14" s="225"/>
      <c r="L14" s="225"/>
      <c r="M14" s="225"/>
      <c r="N14" s="225"/>
    </row>
    <row r="15" spans="1:14" s="152" customFormat="1" ht="23.25" customHeight="1" x14ac:dyDescent="0.25">
      <c r="A15" s="156"/>
      <c r="B15" s="158"/>
      <c r="C15" s="158"/>
      <c r="D15" s="158"/>
      <c r="E15" s="158"/>
      <c r="F15" s="158"/>
      <c r="G15" s="225" t="s">
        <v>192</v>
      </c>
      <c r="H15" s="225"/>
      <c r="I15" s="225"/>
      <c r="J15" s="225"/>
      <c r="K15" s="225"/>
      <c r="L15" s="225"/>
      <c r="M15" s="225"/>
      <c r="N15" s="225"/>
    </row>
    <row r="16" spans="1:14" s="152" customFormat="1" ht="23.25" customHeight="1" x14ac:dyDescent="0.25">
      <c r="A16" s="156"/>
      <c r="B16" s="158"/>
      <c r="C16" s="158"/>
      <c r="D16" s="158"/>
      <c r="E16" s="158"/>
      <c r="F16" s="158"/>
      <c r="G16" s="158"/>
      <c r="H16" s="216" t="s">
        <v>218</v>
      </c>
      <c r="I16" s="216"/>
      <c r="J16" s="216"/>
      <c r="K16" s="216"/>
      <c r="L16" s="216"/>
      <c r="M16" s="216"/>
      <c r="N16" s="216"/>
    </row>
    <row r="17" spans="1:14" s="152" customFormat="1" ht="45.75" customHeight="1" x14ac:dyDescent="0.25">
      <c r="A17" s="156"/>
      <c r="B17" s="158"/>
      <c r="C17" s="158"/>
      <c r="D17" s="158"/>
      <c r="E17" s="158"/>
      <c r="F17" s="158"/>
      <c r="G17" s="158"/>
      <c r="H17" s="158"/>
      <c r="I17" s="178" t="s">
        <v>207</v>
      </c>
      <c r="J17" s="172">
        <v>0</v>
      </c>
      <c r="K17" s="172">
        <v>1</v>
      </c>
      <c r="L17" s="172">
        <v>1</v>
      </c>
      <c r="M17" s="172">
        <v>1</v>
      </c>
      <c r="N17" s="172"/>
    </row>
    <row r="18" spans="1:14" s="152" customFormat="1" ht="45.75" customHeight="1" x14ac:dyDescent="0.25">
      <c r="A18" s="156"/>
      <c r="B18" s="158"/>
      <c r="C18" s="158"/>
      <c r="D18" s="158"/>
      <c r="E18" s="158"/>
      <c r="F18" s="158"/>
      <c r="G18" s="158"/>
      <c r="H18" s="158"/>
      <c r="I18" s="178" t="s">
        <v>208</v>
      </c>
      <c r="J18" s="172">
        <v>0</v>
      </c>
      <c r="K18" s="172">
        <v>1</v>
      </c>
      <c r="L18" s="172"/>
      <c r="M18" s="172"/>
      <c r="N18" s="172"/>
    </row>
    <row r="19" spans="1:14" ht="45.75" customHeight="1" x14ac:dyDescent="0.25"/>
    <row r="20" spans="1:14" ht="45.75" customHeight="1" x14ac:dyDescent="0.25"/>
    <row r="21" spans="1:14" ht="26.25" customHeight="1" x14ac:dyDescent="0.25"/>
    <row r="22" spans="1:14" ht="26.25" customHeight="1" x14ac:dyDescent="0.25"/>
    <row r="23" spans="1:14" ht="26.25" customHeight="1" x14ac:dyDescent="0.25"/>
    <row r="24" spans="1:14" ht="26.25" customHeight="1" x14ac:dyDescent="0.25"/>
    <row r="25" spans="1:14" ht="26.25" customHeight="1" x14ac:dyDescent="0.25"/>
    <row r="26" spans="1:14" ht="26.25" customHeight="1" x14ac:dyDescent="0.25"/>
    <row r="27" spans="1:14" ht="26.25" customHeight="1" x14ac:dyDescent="0.25"/>
    <row r="28" spans="1:14" ht="26.25" customHeight="1" x14ac:dyDescent="0.25"/>
    <row r="30" spans="1:14" ht="16.5" customHeight="1" x14ac:dyDescent="0.25"/>
  </sheetData>
  <mergeCells count="12">
    <mergeCell ref="H16:N16"/>
    <mergeCell ref="A8:A9"/>
    <mergeCell ref="B8:C8"/>
    <mergeCell ref="D8:G8"/>
    <mergeCell ref="H8:H9"/>
    <mergeCell ref="I8:I9"/>
    <mergeCell ref="J8:N8"/>
    <mergeCell ref="E13:I13"/>
    <mergeCell ref="A10:I10"/>
    <mergeCell ref="A13:C13"/>
    <mergeCell ref="F14:N14"/>
    <mergeCell ref="G15:N15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opLeftCell="A16" workbookViewId="0">
      <selection activeCell="H34" sqref="H34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6.425781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48</v>
      </c>
    </row>
    <row r="2" spans="1:12" x14ac:dyDescent="0.25">
      <c r="L2" s="101" t="s">
        <v>175</v>
      </c>
    </row>
    <row r="3" spans="1:12" ht="29.25" customHeight="1" x14ac:dyDescent="0.25">
      <c r="B3" s="226" t="s">
        <v>69</v>
      </c>
      <c r="C3" s="226"/>
      <c r="D3" s="226"/>
      <c r="E3" s="226" t="s">
        <v>8</v>
      </c>
      <c r="F3" s="226"/>
      <c r="G3" s="227" t="s">
        <v>96</v>
      </c>
      <c r="H3" s="227" t="s">
        <v>178</v>
      </c>
      <c r="I3" s="227" t="s">
        <v>128</v>
      </c>
      <c r="J3" s="107"/>
      <c r="K3" s="227" t="s">
        <v>108</v>
      </c>
      <c r="L3" s="227" t="s">
        <v>109</v>
      </c>
    </row>
    <row r="4" spans="1:12" ht="126" customHeight="1" x14ac:dyDescent="0.25">
      <c r="B4" s="84" t="s">
        <v>9</v>
      </c>
      <c r="C4" s="84" t="s">
        <v>10</v>
      </c>
      <c r="D4" s="84" t="s">
        <v>11</v>
      </c>
      <c r="E4" s="77" t="s">
        <v>2</v>
      </c>
      <c r="F4" s="77" t="s">
        <v>28</v>
      </c>
      <c r="G4" s="228"/>
      <c r="H4" s="228"/>
      <c r="I4" s="228"/>
      <c r="J4" s="108" t="s">
        <v>127</v>
      </c>
      <c r="K4" s="228"/>
      <c r="L4" s="228"/>
    </row>
    <row r="5" spans="1:12" ht="25.5" customHeight="1" x14ac:dyDescent="0.25">
      <c r="B5" s="110">
        <v>1</v>
      </c>
      <c r="C5" s="110">
        <v>2</v>
      </c>
      <c r="D5" s="110">
        <v>3</v>
      </c>
      <c r="E5" s="110">
        <v>4</v>
      </c>
      <c r="F5" s="110">
        <v>5</v>
      </c>
      <c r="G5" s="110">
        <v>6</v>
      </c>
      <c r="H5" s="110">
        <v>7</v>
      </c>
      <c r="I5" s="110">
        <v>8</v>
      </c>
      <c r="J5" s="110">
        <v>11</v>
      </c>
      <c r="K5" s="110">
        <v>12</v>
      </c>
      <c r="L5" s="110">
        <v>13</v>
      </c>
    </row>
    <row r="6" spans="1:12" x14ac:dyDescent="0.25">
      <c r="B6" s="28"/>
      <c r="C6" s="28"/>
      <c r="D6" s="28"/>
      <c r="E6" s="77"/>
      <c r="F6" s="77"/>
      <c r="G6" s="84" t="s">
        <v>20</v>
      </c>
      <c r="H6" s="86">
        <f>+H7+H17</f>
        <v>0</v>
      </c>
      <c r="I6" s="86">
        <f>+I7+I17</f>
        <v>0</v>
      </c>
      <c r="J6" s="86"/>
      <c r="K6" s="86">
        <f>+K7+K17</f>
        <v>0</v>
      </c>
      <c r="L6" s="86">
        <f>+L7+L17</f>
        <v>0</v>
      </c>
    </row>
    <row r="7" spans="1:12" x14ac:dyDescent="0.25">
      <c r="B7" s="163" t="s">
        <v>193</v>
      </c>
      <c r="C7" s="163" t="s">
        <v>194</v>
      </c>
      <c r="D7" s="163" t="s">
        <v>194</v>
      </c>
      <c r="E7" s="18">
        <v>1157</v>
      </c>
      <c r="F7" s="18">
        <v>21002</v>
      </c>
      <c r="G7" s="36" t="s">
        <v>195</v>
      </c>
      <c r="H7" s="18"/>
      <c r="I7" s="18"/>
      <c r="J7" s="18"/>
      <c r="K7" s="18"/>
      <c r="L7" s="18"/>
    </row>
    <row r="8" spans="1:12" x14ac:dyDescent="0.25">
      <c r="B8" s="19"/>
      <c r="C8" s="19"/>
      <c r="D8" s="19"/>
      <c r="E8" s="18"/>
      <c r="F8" s="18"/>
      <c r="G8" s="35" t="s">
        <v>94</v>
      </c>
      <c r="H8" s="18"/>
      <c r="I8" s="18"/>
      <c r="J8" s="18"/>
      <c r="K8" s="18"/>
      <c r="L8" s="18"/>
    </row>
    <row r="9" spans="1:12" ht="25.5" x14ac:dyDescent="0.25">
      <c r="B9" s="19"/>
      <c r="C9" s="19"/>
      <c r="D9" s="19"/>
      <c r="E9" s="18"/>
      <c r="F9" s="18"/>
      <c r="G9" s="36" t="s">
        <v>196</v>
      </c>
      <c r="H9" s="18"/>
      <c r="I9" s="18"/>
      <c r="J9" s="18"/>
      <c r="K9" s="18"/>
      <c r="L9" s="18"/>
    </row>
    <row r="10" spans="1:12" x14ac:dyDescent="0.25">
      <c r="B10" s="19"/>
      <c r="C10" s="19"/>
      <c r="D10" s="19"/>
      <c r="E10" s="18"/>
      <c r="F10" s="18"/>
      <c r="G10" s="35" t="s">
        <v>97</v>
      </c>
      <c r="H10" s="18"/>
      <c r="I10" s="18"/>
      <c r="J10" s="18"/>
      <c r="K10" s="18"/>
      <c r="L10" s="18"/>
    </row>
    <row r="11" spans="1:12" ht="38.25" x14ac:dyDescent="0.25">
      <c r="B11" s="19"/>
      <c r="C11" s="19"/>
      <c r="D11" s="19"/>
      <c r="E11" s="18"/>
      <c r="F11" s="18"/>
      <c r="G11" s="36" t="s">
        <v>197</v>
      </c>
      <c r="H11" s="18"/>
      <c r="I11" s="18"/>
      <c r="J11" s="18"/>
      <c r="K11" s="18"/>
      <c r="L11" s="18"/>
    </row>
    <row r="12" spans="1:12" ht="30" customHeight="1" x14ac:dyDescent="0.25">
      <c r="B12" s="19"/>
      <c r="C12" s="19"/>
      <c r="D12" s="19"/>
      <c r="E12" s="18"/>
      <c r="F12" s="18"/>
      <c r="G12" s="35" t="s">
        <v>95</v>
      </c>
      <c r="H12" s="18"/>
      <c r="I12" s="18"/>
      <c r="J12" s="18"/>
      <c r="K12" s="18"/>
      <c r="L12" s="18"/>
    </row>
    <row r="13" spans="1:12" x14ac:dyDescent="0.25">
      <c r="B13" s="19"/>
      <c r="C13" s="19"/>
      <c r="D13" s="19"/>
      <c r="E13" s="18"/>
      <c r="F13" s="18"/>
      <c r="G13" s="35" t="s">
        <v>198</v>
      </c>
      <c r="H13" s="164">
        <v>0</v>
      </c>
      <c r="I13" s="164"/>
      <c r="J13" s="164"/>
      <c r="K13" s="18"/>
      <c r="L13" s="18"/>
    </row>
    <row r="14" spans="1:12" x14ac:dyDescent="0.25">
      <c r="B14" s="19"/>
      <c r="C14" s="19"/>
      <c r="D14" s="19"/>
      <c r="E14" s="18"/>
      <c r="F14" s="18"/>
      <c r="G14" s="35" t="s">
        <v>199</v>
      </c>
      <c r="H14" s="164">
        <v>0</v>
      </c>
      <c r="I14" s="164"/>
      <c r="J14" s="164"/>
      <c r="K14" s="18"/>
      <c r="L14" s="18"/>
    </row>
    <row r="15" spans="1:12" x14ac:dyDescent="0.25">
      <c r="B15" s="19"/>
      <c r="C15" s="19"/>
      <c r="D15" s="19"/>
      <c r="E15" s="18"/>
      <c r="F15" s="18"/>
      <c r="G15" s="18" t="s">
        <v>200</v>
      </c>
      <c r="H15" s="164">
        <v>0</v>
      </c>
      <c r="I15" s="168">
        <v>9640000</v>
      </c>
      <c r="J15" s="168">
        <v>20313344.609999999</v>
      </c>
      <c r="K15" s="168">
        <v>22160012.300000001</v>
      </c>
      <c r="L15" s="168">
        <v>22160012.300000001</v>
      </c>
    </row>
    <row r="16" spans="1:12" ht="35.25" customHeight="1" x14ac:dyDescent="0.25">
      <c r="B16" s="19"/>
      <c r="C16" s="19"/>
      <c r="D16" s="19"/>
      <c r="E16" s="18"/>
      <c r="F16" s="18"/>
      <c r="G16" s="18" t="s">
        <v>201</v>
      </c>
      <c r="H16" s="164">
        <v>0</v>
      </c>
      <c r="I16" s="164"/>
      <c r="J16" s="164"/>
      <c r="K16" s="18"/>
      <c r="L16" s="18"/>
    </row>
    <row r="17" spans="1:12" x14ac:dyDescent="0.25">
      <c r="B17" s="19"/>
      <c r="C17" s="19"/>
      <c r="D17" s="19"/>
      <c r="E17" s="18"/>
      <c r="F17" s="18"/>
      <c r="G17" s="36" t="s">
        <v>100</v>
      </c>
      <c r="H17" s="18"/>
      <c r="I17" s="18"/>
      <c r="J17" s="18"/>
      <c r="K17" s="18"/>
      <c r="L17" s="18"/>
    </row>
    <row r="18" spans="1:12" x14ac:dyDescent="0.25">
      <c r="B18" s="19"/>
      <c r="C18" s="19"/>
      <c r="D18" s="19"/>
      <c r="E18" s="18"/>
      <c r="F18" s="18"/>
      <c r="G18" s="35" t="s">
        <v>94</v>
      </c>
      <c r="H18" s="18"/>
      <c r="I18" s="18"/>
      <c r="J18" s="18"/>
      <c r="K18" s="18"/>
      <c r="L18" s="18"/>
    </row>
    <row r="19" spans="1:12" x14ac:dyDescent="0.25">
      <c r="B19" s="19"/>
      <c r="C19" s="19"/>
      <c r="D19" s="19"/>
      <c r="E19" s="18"/>
      <c r="F19" s="18"/>
      <c r="G19" s="36" t="s">
        <v>99</v>
      </c>
      <c r="H19" s="18"/>
      <c r="I19" s="18"/>
      <c r="J19" s="18"/>
      <c r="K19" s="18"/>
      <c r="L19" s="18"/>
    </row>
    <row r="20" spans="1:12" x14ac:dyDescent="0.25">
      <c r="B20" s="19"/>
      <c r="C20" s="19"/>
      <c r="D20" s="19"/>
      <c r="E20" s="18"/>
      <c r="F20" s="18"/>
      <c r="G20" s="35" t="s">
        <v>97</v>
      </c>
      <c r="H20" s="18"/>
      <c r="I20" s="18"/>
      <c r="J20" s="18"/>
      <c r="K20" s="18"/>
      <c r="L20" s="18"/>
    </row>
    <row r="21" spans="1:12" x14ac:dyDescent="0.25">
      <c r="B21" s="19"/>
      <c r="C21" s="19"/>
      <c r="D21" s="19"/>
      <c r="E21" s="18"/>
      <c r="F21" s="18"/>
      <c r="G21" s="36" t="s">
        <v>98</v>
      </c>
      <c r="H21" s="18"/>
      <c r="I21" s="18"/>
      <c r="J21" s="18"/>
      <c r="K21" s="18"/>
      <c r="L21" s="18"/>
    </row>
    <row r="22" spans="1:12" ht="27" customHeight="1" x14ac:dyDescent="0.25">
      <c r="B22" s="19"/>
      <c r="C22" s="19"/>
      <c r="D22" s="19"/>
      <c r="E22" s="18"/>
      <c r="F22" s="18"/>
      <c r="G22" s="35" t="s">
        <v>95</v>
      </c>
      <c r="H22" s="18"/>
      <c r="I22" s="18"/>
      <c r="J22" s="18"/>
      <c r="K22" s="18"/>
      <c r="L22" s="18"/>
    </row>
    <row r="23" spans="1:12" x14ac:dyDescent="0.25">
      <c r="B23" s="19"/>
      <c r="C23" s="19"/>
      <c r="D23" s="19"/>
      <c r="E23" s="18"/>
      <c r="F23" s="18"/>
      <c r="G23" s="35" t="s">
        <v>70</v>
      </c>
      <c r="H23" s="18"/>
      <c r="I23" s="18"/>
      <c r="J23" s="18"/>
      <c r="K23" s="18"/>
      <c r="L23" s="18"/>
    </row>
    <row r="24" spans="1:12" x14ac:dyDescent="0.25">
      <c r="B24" s="19"/>
      <c r="C24" s="19"/>
      <c r="D24" s="19"/>
      <c r="E24" s="18"/>
      <c r="F24" s="18"/>
      <c r="G24" s="35" t="s">
        <v>13</v>
      </c>
      <c r="H24" s="18"/>
      <c r="I24" s="18"/>
      <c r="J24" s="18"/>
      <c r="K24" s="18"/>
      <c r="L24" s="18"/>
    </row>
    <row r="25" spans="1:12" x14ac:dyDescent="0.25">
      <c r="B25" s="78" t="s">
        <v>46</v>
      </c>
      <c r="C25" s="78" t="s">
        <v>46</v>
      </c>
      <c r="D25" s="78" t="s">
        <v>46</v>
      </c>
      <c r="E25" s="78" t="s">
        <v>46</v>
      </c>
      <c r="F25" s="78" t="s">
        <v>46</v>
      </c>
      <c r="G25" s="85" t="s">
        <v>52</v>
      </c>
      <c r="H25" s="79">
        <f>SUM(H13:H16)</f>
        <v>0</v>
      </c>
      <c r="I25" s="169">
        <f>SUM(I13:I16)</f>
        <v>9640000</v>
      </c>
      <c r="J25" s="169">
        <f>SUM(J13:J16)</f>
        <v>20313344.609999999</v>
      </c>
      <c r="K25" s="169">
        <f>SUM(K13:K16)</f>
        <v>22160012.300000001</v>
      </c>
      <c r="L25" s="169">
        <f>SUM(L13:L16)</f>
        <v>22160012.300000001</v>
      </c>
    </row>
    <row r="26" spans="1:12" x14ac:dyDescent="0.25">
      <c r="A26" s="1"/>
      <c r="B26" s="109" t="s">
        <v>46</v>
      </c>
      <c r="C26" s="109" t="s">
        <v>46</v>
      </c>
      <c r="D26" s="109" t="s">
        <v>46</v>
      </c>
      <c r="E26" s="109" t="s">
        <v>46</v>
      </c>
      <c r="F26" s="109" t="s">
        <v>46</v>
      </c>
      <c r="G26" s="18" t="s">
        <v>134</v>
      </c>
      <c r="H26" s="112" t="s">
        <v>46</v>
      </c>
      <c r="I26" s="112" t="s">
        <v>46</v>
      </c>
      <c r="J26" s="111">
        <v>0</v>
      </c>
      <c r="K26" s="111">
        <v>0</v>
      </c>
      <c r="L26" s="111">
        <v>0</v>
      </c>
    </row>
    <row r="28" spans="1:12" x14ac:dyDescent="0.25">
      <c r="D28" s="106"/>
      <c r="E28" s="97"/>
      <c r="G28" s="113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topLeftCell="A4" workbookViewId="0">
      <selection activeCell="I16" sqref="I16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14.140625" customWidth="1"/>
    <col min="10" max="10" width="11.85546875" customWidth="1"/>
    <col min="11" max="11" width="4.85546875" customWidth="1"/>
    <col min="12" max="12" width="4.7109375" customWidth="1"/>
    <col min="13" max="13" width="14.140625" customWidth="1"/>
    <col min="14" max="14" width="13.28515625" customWidth="1"/>
    <col min="15" max="15" width="5.85546875" customWidth="1"/>
    <col min="16" max="16" width="5.28515625" customWidth="1"/>
    <col min="17" max="18" width="13.42578125" customWidth="1"/>
    <col min="19" max="19" width="5.42578125" customWidth="1"/>
    <col min="20" max="20" width="5" customWidth="1"/>
    <col min="21" max="21" width="12.7109375" customWidth="1"/>
    <col min="22" max="22" width="14.42578125" customWidth="1"/>
    <col min="23" max="24" width="5.5703125" customWidth="1"/>
  </cols>
  <sheetData>
    <row r="1" spans="1:24" x14ac:dyDescent="0.25">
      <c r="A1" s="4" t="s">
        <v>124</v>
      </c>
    </row>
    <row r="2" spans="1:24" ht="14.25" customHeight="1" x14ac:dyDescent="0.25">
      <c r="V2" t="s">
        <v>149</v>
      </c>
    </row>
    <row r="3" spans="1:24" ht="25.5" customHeight="1" x14ac:dyDescent="0.25">
      <c r="B3" s="226" t="s">
        <v>8</v>
      </c>
      <c r="C3" s="226"/>
      <c r="D3" s="226" t="s">
        <v>53</v>
      </c>
      <c r="E3" s="226" t="s">
        <v>179</v>
      </c>
      <c r="F3" s="226"/>
      <c r="G3" s="226"/>
      <c r="H3" s="226"/>
      <c r="I3" s="226" t="s">
        <v>177</v>
      </c>
      <c r="J3" s="226"/>
      <c r="K3" s="226"/>
      <c r="L3" s="226"/>
      <c r="M3" s="226" t="s">
        <v>176</v>
      </c>
      <c r="N3" s="226"/>
      <c r="O3" s="226"/>
      <c r="P3" s="226"/>
      <c r="Q3" s="226" t="s">
        <v>82</v>
      </c>
      <c r="R3" s="226"/>
      <c r="S3" s="226"/>
      <c r="T3" s="226"/>
      <c r="U3" s="226" t="s">
        <v>106</v>
      </c>
      <c r="V3" s="226"/>
      <c r="W3" s="226"/>
      <c r="X3" s="226"/>
    </row>
    <row r="4" spans="1:24" ht="126" customHeight="1" x14ac:dyDescent="0.25">
      <c r="B4" s="7" t="s">
        <v>2</v>
      </c>
      <c r="C4" s="7" t="s">
        <v>28</v>
      </c>
      <c r="D4" s="226"/>
      <c r="E4" s="8" t="s">
        <v>12</v>
      </c>
      <c r="F4" s="29" t="s">
        <v>202</v>
      </c>
      <c r="G4" s="29" t="s">
        <v>22</v>
      </c>
      <c r="H4" s="29" t="s">
        <v>14</v>
      </c>
      <c r="I4" s="8" t="s">
        <v>12</v>
      </c>
      <c r="J4" s="29" t="s">
        <v>202</v>
      </c>
      <c r="K4" s="29" t="s">
        <v>22</v>
      </c>
      <c r="L4" s="29" t="s">
        <v>14</v>
      </c>
      <c r="M4" s="8" t="s">
        <v>12</v>
      </c>
      <c r="N4" s="29" t="s">
        <v>202</v>
      </c>
      <c r="O4" s="29" t="s">
        <v>22</v>
      </c>
      <c r="P4" s="29" t="s">
        <v>14</v>
      </c>
      <c r="Q4" s="8" t="s">
        <v>12</v>
      </c>
      <c r="R4" s="29" t="s">
        <v>202</v>
      </c>
      <c r="S4" s="29" t="s">
        <v>22</v>
      </c>
      <c r="T4" s="29" t="s">
        <v>14</v>
      </c>
      <c r="U4" s="8" t="s">
        <v>12</v>
      </c>
      <c r="V4" s="29" t="s">
        <v>202</v>
      </c>
      <c r="W4" s="29" t="s">
        <v>22</v>
      </c>
      <c r="X4" s="29" t="s">
        <v>14</v>
      </c>
    </row>
    <row r="5" spans="1:24" ht="38.25" x14ac:dyDescent="0.25">
      <c r="B5" s="18">
        <v>1157</v>
      </c>
      <c r="C5" s="18">
        <v>21002</v>
      </c>
      <c r="D5" s="160" t="s">
        <v>184</v>
      </c>
      <c r="E5" s="30">
        <f>F5+G5+H5</f>
        <v>0</v>
      </c>
      <c r="F5" s="19">
        <v>0</v>
      </c>
      <c r="G5" s="19"/>
      <c r="H5" s="19"/>
      <c r="I5" s="169">
        <f>J5+K5+L5</f>
        <v>9640000</v>
      </c>
      <c r="J5" s="170">
        <v>9640000</v>
      </c>
      <c r="K5" s="19"/>
      <c r="L5" s="19"/>
      <c r="M5" s="169">
        <f>N5+O5+P5</f>
        <v>20313344.609999999</v>
      </c>
      <c r="N5" s="170">
        <v>20313344.609999999</v>
      </c>
      <c r="O5" s="19"/>
      <c r="P5" s="19"/>
      <c r="Q5" s="169">
        <f>R5+S5+T5</f>
        <v>22160012.300000001</v>
      </c>
      <c r="R5" s="170">
        <v>22160012.300000001</v>
      </c>
      <c r="S5" s="19"/>
      <c r="T5" s="19"/>
      <c r="U5" s="169">
        <f>V5+W5+X5</f>
        <v>22160012.300000001</v>
      </c>
      <c r="V5" s="170">
        <v>22160012.300000001</v>
      </c>
      <c r="W5" s="19"/>
      <c r="X5" s="19"/>
    </row>
    <row r="6" spans="1:24" x14ac:dyDescent="0.25">
      <c r="B6" s="18"/>
      <c r="C6" s="18"/>
      <c r="D6" s="18"/>
      <c r="E6" s="30">
        <f t="shared" ref="E6:E7" si="0">F6+G6+H6</f>
        <v>0</v>
      </c>
      <c r="F6" s="19"/>
      <c r="G6" s="19"/>
      <c r="H6" s="19"/>
      <c r="I6" s="30">
        <f t="shared" ref="I6:I7" si="1">J6+K6+L6</f>
        <v>0</v>
      </c>
      <c r="J6" s="19"/>
      <c r="K6" s="19"/>
      <c r="L6" s="19"/>
      <c r="M6" s="30">
        <f t="shared" ref="M6:M7" si="2">N6+O6+P6</f>
        <v>0</v>
      </c>
      <c r="N6" s="19"/>
      <c r="O6" s="19"/>
      <c r="P6" s="19"/>
      <c r="Q6" s="30">
        <f t="shared" ref="Q6:Q7" si="3">R6+S6+T6</f>
        <v>0</v>
      </c>
      <c r="R6" s="19"/>
      <c r="S6" s="19"/>
      <c r="T6" s="19"/>
      <c r="U6" s="30">
        <f t="shared" ref="U6:U7" si="4">V6+W6+X6</f>
        <v>0</v>
      </c>
      <c r="V6" s="19"/>
      <c r="W6" s="19"/>
      <c r="X6" s="19"/>
    </row>
    <row r="7" spans="1:24" x14ac:dyDescent="0.25">
      <c r="B7" s="18"/>
      <c r="C7" s="18"/>
      <c r="D7" s="18"/>
      <c r="E7" s="30">
        <f t="shared" si="0"/>
        <v>0</v>
      </c>
      <c r="F7" s="19"/>
      <c r="G7" s="19"/>
      <c r="H7" s="19"/>
      <c r="I7" s="30">
        <f t="shared" si="1"/>
        <v>0</v>
      </c>
      <c r="J7" s="19"/>
      <c r="K7" s="19"/>
      <c r="L7" s="19"/>
      <c r="M7" s="30">
        <f t="shared" si="2"/>
        <v>0</v>
      </c>
      <c r="N7" s="19"/>
      <c r="O7" s="19"/>
      <c r="P7" s="19"/>
      <c r="Q7" s="30">
        <f t="shared" si="3"/>
        <v>0</v>
      </c>
      <c r="R7" s="19"/>
      <c r="S7" s="19"/>
      <c r="T7" s="19"/>
      <c r="U7" s="30">
        <f t="shared" si="4"/>
        <v>0</v>
      </c>
      <c r="V7" s="19"/>
      <c r="W7" s="19"/>
      <c r="X7" s="19"/>
    </row>
    <row r="8" spans="1:24" ht="15" customHeight="1" x14ac:dyDescent="0.25">
      <c r="B8" s="229" t="s">
        <v>51</v>
      </c>
      <c r="C8" s="230"/>
      <c r="D8" s="231"/>
      <c r="E8" s="17">
        <f>SUM(E5:E7)</f>
        <v>0</v>
      </c>
      <c r="F8" s="17">
        <f t="shared" ref="F8:X8" si="5">SUM(F5:F7)</f>
        <v>0</v>
      </c>
      <c r="G8" s="17">
        <f t="shared" si="5"/>
        <v>0</v>
      </c>
      <c r="H8" s="17">
        <f t="shared" si="5"/>
        <v>0</v>
      </c>
      <c r="I8" s="169">
        <f t="shared" si="5"/>
        <v>9640000</v>
      </c>
      <c r="J8" s="169">
        <f t="shared" si="5"/>
        <v>9640000</v>
      </c>
      <c r="K8" s="169">
        <f t="shared" si="5"/>
        <v>0</v>
      </c>
      <c r="L8" s="169">
        <f t="shared" si="5"/>
        <v>0</v>
      </c>
      <c r="M8" s="169">
        <f t="shared" si="5"/>
        <v>20313344.609999999</v>
      </c>
      <c r="N8" s="169">
        <f t="shared" si="5"/>
        <v>20313344.609999999</v>
      </c>
      <c r="O8" s="169">
        <f t="shared" si="5"/>
        <v>0</v>
      </c>
      <c r="P8" s="169">
        <f t="shared" si="5"/>
        <v>0</v>
      </c>
      <c r="Q8" s="169">
        <f t="shared" si="5"/>
        <v>22160012.300000001</v>
      </c>
      <c r="R8" s="169">
        <f t="shared" si="5"/>
        <v>22160012.300000001</v>
      </c>
      <c r="S8" s="169">
        <f t="shared" si="5"/>
        <v>0</v>
      </c>
      <c r="T8" s="169">
        <f t="shared" si="5"/>
        <v>0</v>
      </c>
      <c r="U8" s="169">
        <f t="shared" si="5"/>
        <v>22160012.300000001</v>
      </c>
      <c r="V8" s="169">
        <f t="shared" si="5"/>
        <v>22160012.300000001</v>
      </c>
      <c r="W8" s="169">
        <f t="shared" si="5"/>
        <v>0</v>
      </c>
      <c r="X8" s="169">
        <f t="shared" si="5"/>
        <v>0</v>
      </c>
    </row>
    <row r="10" spans="1:24" x14ac:dyDescent="0.25">
      <c r="B10" s="3"/>
    </row>
    <row r="11" spans="1:24" s="2" customFormat="1" x14ac:dyDescent="0.25">
      <c r="B11" s="102"/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33" t="s">
        <v>50</v>
      </c>
      <c r="B1" s="233"/>
      <c r="C1" s="233"/>
      <c r="D1" s="233"/>
      <c r="E1" s="233"/>
      <c r="F1" s="233"/>
      <c r="G1" s="233"/>
      <c r="H1" s="233"/>
    </row>
    <row r="3" spans="1:8" x14ac:dyDescent="0.25">
      <c r="B3" s="234" t="s">
        <v>17</v>
      </c>
      <c r="C3" s="234" t="s">
        <v>110</v>
      </c>
      <c r="D3" s="234" t="s">
        <v>111</v>
      </c>
      <c r="E3" s="234" t="s">
        <v>49</v>
      </c>
      <c r="F3" s="234"/>
      <c r="G3" s="234"/>
    </row>
    <row r="4" spans="1:8" ht="47.25" customHeight="1" x14ac:dyDescent="0.25">
      <c r="B4" s="234"/>
      <c r="C4" s="234"/>
      <c r="D4" s="234"/>
      <c r="E4" s="20" t="s">
        <v>19</v>
      </c>
      <c r="F4" s="20" t="s">
        <v>82</v>
      </c>
      <c r="G4" s="20" t="s">
        <v>106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19"/>
      <c r="C7" s="23"/>
      <c r="D7" s="23"/>
      <c r="E7" s="23"/>
      <c r="F7" s="23"/>
      <c r="G7" s="23"/>
    </row>
    <row r="8" spans="1:8" x14ac:dyDescent="0.25">
      <c r="B8" s="19"/>
      <c r="C8" s="23"/>
      <c r="D8" s="23"/>
      <c r="E8" s="23"/>
      <c r="F8" s="23"/>
      <c r="G8" s="23"/>
    </row>
    <row r="9" spans="1:8" x14ac:dyDescent="0.25">
      <c r="B9" s="24" t="s">
        <v>71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232"/>
      <c r="C12" s="232"/>
      <c r="D12" s="232"/>
      <c r="E12" s="232"/>
      <c r="F12" s="232"/>
      <c r="G12" s="232"/>
    </row>
    <row r="13" spans="1:8" x14ac:dyDescent="0.25">
      <c r="A13" s="27"/>
      <c r="C13" s="21"/>
      <c r="D13" s="21"/>
      <c r="E13" s="21"/>
      <c r="F13" s="21"/>
      <c r="G13" s="21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Y23"/>
  <sheetViews>
    <sheetView topLeftCell="A10" workbookViewId="0">
      <selection activeCell="B23" sqref="B23:G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70" customFormat="1" ht="22.5" customHeight="1" x14ac:dyDescent="0.25">
      <c r="A1" s="87" t="s">
        <v>101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</row>
    <row r="2" spans="1:51" ht="17.25" x14ac:dyDescent="0.25">
      <c r="A2" s="87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73" customFormat="1" ht="30.75" customHeight="1" x14ac:dyDescent="0.25">
      <c r="A3" s="91" t="s">
        <v>102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</row>
    <row r="4" spans="1:51" x14ac:dyDescent="0.25">
      <c r="A4" s="89"/>
      <c r="B4" s="93"/>
      <c r="C4" s="93"/>
      <c r="D4" s="93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AE4" s="70"/>
      <c r="AF4" s="70"/>
      <c r="AG4" s="70"/>
    </row>
    <row r="5" spans="1:51" ht="15.75" thickBot="1" x14ac:dyDescent="0.3">
      <c r="A5" s="89"/>
      <c r="B5" s="89"/>
      <c r="C5" s="89"/>
      <c r="D5" s="93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AE5" s="70"/>
      <c r="AF5" s="70"/>
      <c r="AG5" s="70"/>
      <c r="AW5" s="93" t="s">
        <v>85</v>
      </c>
      <c r="AX5" s="80"/>
    </row>
    <row r="6" spans="1:51" ht="40.5" customHeight="1" x14ac:dyDescent="0.25">
      <c r="A6" s="89"/>
      <c r="B6" s="250" t="s">
        <v>8</v>
      </c>
      <c r="C6" s="249"/>
      <c r="D6" s="249" t="s">
        <v>53</v>
      </c>
      <c r="E6" s="249" t="s">
        <v>45</v>
      </c>
      <c r="F6" s="249" t="s">
        <v>103</v>
      </c>
      <c r="G6" s="249" t="s">
        <v>88</v>
      </c>
      <c r="H6" s="249"/>
      <c r="I6" s="249"/>
      <c r="J6" s="249" t="s">
        <v>112</v>
      </c>
      <c r="K6" s="249"/>
      <c r="L6" s="249"/>
      <c r="M6" s="249" t="s">
        <v>113</v>
      </c>
      <c r="N6" s="249"/>
      <c r="O6" s="249"/>
      <c r="P6" s="247" t="s">
        <v>114</v>
      </c>
      <c r="Q6" s="247"/>
      <c r="R6" s="247"/>
      <c r="S6" s="247" t="s">
        <v>25</v>
      </c>
      <c r="T6" s="247"/>
      <c r="U6" s="247"/>
      <c r="V6" s="247" t="s">
        <v>18</v>
      </c>
      <c r="W6" s="247"/>
      <c r="X6" s="247"/>
      <c r="Y6" s="247"/>
      <c r="Z6" s="247"/>
      <c r="AA6" s="247"/>
      <c r="AB6" s="247"/>
      <c r="AC6" s="247"/>
      <c r="AD6" s="248"/>
      <c r="AE6" s="253" t="s">
        <v>116</v>
      </c>
      <c r="AF6" s="235"/>
      <c r="AG6" s="235"/>
      <c r="AH6" s="235" t="s">
        <v>117</v>
      </c>
      <c r="AI6" s="235"/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  <c r="AU6" s="235"/>
      <c r="AV6" s="236"/>
      <c r="AW6" s="237" t="s">
        <v>31</v>
      </c>
      <c r="AX6" s="239" t="s">
        <v>32</v>
      </c>
      <c r="AY6" s="241" t="s">
        <v>118</v>
      </c>
    </row>
    <row r="7" spans="1:51" ht="25.5" customHeight="1" x14ac:dyDescent="0.25">
      <c r="A7" s="89"/>
      <c r="B7" s="251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26"/>
      <c r="Q7" s="226"/>
      <c r="R7" s="226"/>
      <c r="S7" s="226"/>
      <c r="T7" s="226"/>
      <c r="U7" s="226"/>
      <c r="V7" s="226" t="s">
        <v>19</v>
      </c>
      <c r="W7" s="226"/>
      <c r="X7" s="226"/>
      <c r="Y7" s="226" t="s">
        <v>82</v>
      </c>
      <c r="Z7" s="226"/>
      <c r="AA7" s="226"/>
      <c r="AB7" s="226" t="s">
        <v>106</v>
      </c>
      <c r="AC7" s="226"/>
      <c r="AD7" s="252"/>
      <c r="AE7" s="254"/>
      <c r="AF7" s="243"/>
      <c r="AG7" s="243"/>
      <c r="AH7" s="243" t="s">
        <v>33</v>
      </c>
      <c r="AI7" s="243"/>
      <c r="AJ7" s="243"/>
      <c r="AK7" s="243" t="s">
        <v>34</v>
      </c>
      <c r="AL7" s="243"/>
      <c r="AM7" s="243"/>
      <c r="AN7" s="243" t="s">
        <v>35</v>
      </c>
      <c r="AO7" s="243"/>
      <c r="AP7" s="243"/>
      <c r="AQ7" s="243" t="s">
        <v>36</v>
      </c>
      <c r="AR7" s="243"/>
      <c r="AS7" s="243"/>
      <c r="AT7" s="243" t="s">
        <v>37</v>
      </c>
      <c r="AU7" s="243"/>
      <c r="AV7" s="244"/>
      <c r="AW7" s="238"/>
      <c r="AX7" s="240"/>
      <c r="AY7" s="242"/>
    </row>
    <row r="8" spans="1:51" ht="126" customHeight="1" x14ac:dyDescent="0.25">
      <c r="A8" s="89"/>
      <c r="B8" s="94" t="s">
        <v>2</v>
      </c>
      <c r="C8" s="95" t="s">
        <v>28</v>
      </c>
      <c r="D8" s="213"/>
      <c r="E8" s="213"/>
      <c r="F8" s="213"/>
      <c r="G8" s="96" t="s">
        <v>12</v>
      </c>
      <c r="H8" s="96" t="s">
        <v>23</v>
      </c>
      <c r="I8" s="96" t="s">
        <v>24</v>
      </c>
      <c r="J8" s="96" t="s">
        <v>12</v>
      </c>
      <c r="K8" s="96" t="s">
        <v>23</v>
      </c>
      <c r="L8" s="96" t="s">
        <v>24</v>
      </c>
      <c r="M8" s="96" t="s">
        <v>12</v>
      </c>
      <c r="N8" s="96" t="s">
        <v>23</v>
      </c>
      <c r="O8" s="96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8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38"/>
      <c r="AX8" s="240"/>
      <c r="AY8" s="242"/>
    </row>
    <row r="9" spans="1:51" x14ac:dyDescent="0.25">
      <c r="B9" s="57"/>
      <c r="C9" s="18"/>
      <c r="D9" s="18"/>
      <c r="E9" s="36"/>
      <c r="F9" s="18"/>
      <c r="G9" s="67">
        <f>H9+I9</f>
        <v>0</v>
      </c>
      <c r="H9" s="65"/>
      <c r="I9" s="65"/>
      <c r="J9" s="67">
        <f>K9+L9</f>
        <v>0</v>
      </c>
      <c r="K9" s="65"/>
      <c r="L9" s="65"/>
      <c r="M9" s="67">
        <f>N9+O9</f>
        <v>0</v>
      </c>
      <c r="N9" s="65"/>
      <c r="O9" s="65"/>
      <c r="P9" s="67">
        <f>Q9+R9</f>
        <v>0</v>
      </c>
      <c r="Q9" s="65"/>
      <c r="R9" s="65"/>
      <c r="S9" s="67">
        <f>T9+U9</f>
        <v>0</v>
      </c>
      <c r="T9" s="65"/>
      <c r="U9" s="65"/>
      <c r="V9" s="67">
        <f>W9+X9</f>
        <v>0</v>
      </c>
      <c r="W9" s="65"/>
      <c r="X9" s="65"/>
      <c r="Y9" s="67">
        <f>Z9+AA9</f>
        <v>0</v>
      </c>
      <c r="Z9" s="65"/>
      <c r="AA9" s="65"/>
      <c r="AB9" s="67">
        <f>AC9+AD9</f>
        <v>0</v>
      </c>
      <c r="AC9" s="65"/>
      <c r="AD9" s="50"/>
      <c r="AE9" s="49">
        <f>AF9+AG9</f>
        <v>0</v>
      </c>
      <c r="AF9" s="65"/>
      <c r="AG9" s="65"/>
      <c r="AH9" s="67">
        <f>AI9+AJ9</f>
        <v>0</v>
      </c>
      <c r="AI9" s="65"/>
      <c r="AJ9" s="65"/>
      <c r="AK9" s="67">
        <f>AL9+AM9</f>
        <v>0</v>
      </c>
      <c r="AL9" s="65"/>
      <c r="AM9" s="65"/>
      <c r="AN9" s="67">
        <f>AO9+AP9</f>
        <v>0</v>
      </c>
      <c r="AO9" s="65"/>
      <c r="AP9" s="65"/>
      <c r="AQ9" s="67">
        <f>AR9+AS9</f>
        <v>0</v>
      </c>
      <c r="AR9" s="65"/>
      <c r="AS9" s="65"/>
      <c r="AT9" s="67">
        <f>AU9+AV9</f>
        <v>0</v>
      </c>
      <c r="AU9" s="65"/>
      <c r="AV9" s="50"/>
      <c r="AW9" s="55"/>
      <c r="AX9" s="65"/>
      <c r="AY9" s="50"/>
    </row>
    <row r="10" spans="1:51" x14ac:dyDescent="0.25">
      <c r="B10" s="57"/>
      <c r="C10" s="18"/>
      <c r="D10" s="18"/>
      <c r="E10" s="36"/>
      <c r="F10" s="18"/>
      <c r="G10" s="67">
        <f t="shared" ref="G10:G17" si="0">H10+I10</f>
        <v>0</v>
      </c>
      <c r="H10" s="65"/>
      <c r="I10" s="65"/>
      <c r="J10" s="67">
        <f t="shared" ref="J10:J17" si="1">K10+L10</f>
        <v>0</v>
      </c>
      <c r="K10" s="65"/>
      <c r="L10" s="65"/>
      <c r="M10" s="67">
        <f t="shared" ref="M10:M17" si="2">N10+O10</f>
        <v>0</v>
      </c>
      <c r="N10" s="65"/>
      <c r="O10" s="65"/>
      <c r="P10" s="67">
        <f t="shared" ref="P10:P17" si="3">Q10+R10</f>
        <v>0</v>
      </c>
      <c r="Q10" s="65"/>
      <c r="R10" s="65"/>
      <c r="S10" s="67">
        <f t="shared" ref="S10:S17" si="4">T10+U10</f>
        <v>0</v>
      </c>
      <c r="T10" s="65"/>
      <c r="U10" s="65"/>
      <c r="V10" s="67">
        <f t="shared" ref="V10:V17" si="5">W10+X10</f>
        <v>0</v>
      </c>
      <c r="W10" s="65"/>
      <c r="X10" s="65"/>
      <c r="Y10" s="67">
        <f t="shared" ref="Y10:Y17" si="6">Z10+AA10</f>
        <v>0</v>
      </c>
      <c r="Z10" s="65"/>
      <c r="AA10" s="65"/>
      <c r="AB10" s="67">
        <f t="shared" ref="AB10:AB17" si="7">AC10+AD10</f>
        <v>0</v>
      </c>
      <c r="AC10" s="65"/>
      <c r="AD10" s="50"/>
      <c r="AE10" s="49">
        <f t="shared" ref="AE10:AE17" si="8">AF10+AG10</f>
        <v>0</v>
      </c>
      <c r="AF10" s="65"/>
      <c r="AG10" s="65"/>
      <c r="AH10" s="67">
        <f t="shared" ref="AH10:AH17" si="9">AI10+AJ10</f>
        <v>0</v>
      </c>
      <c r="AI10" s="65"/>
      <c r="AJ10" s="65"/>
      <c r="AK10" s="67">
        <f t="shared" ref="AK10:AK17" si="10">AL10+AM10</f>
        <v>0</v>
      </c>
      <c r="AL10" s="65"/>
      <c r="AM10" s="65"/>
      <c r="AN10" s="67">
        <f t="shared" ref="AN10:AN17" si="11">AO10+AP10</f>
        <v>0</v>
      </c>
      <c r="AO10" s="65"/>
      <c r="AP10" s="65"/>
      <c r="AQ10" s="67">
        <f t="shared" ref="AQ10:AQ17" si="12">AR10+AS10</f>
        <v>0</v>
      </c>
      <c r="AR10" s="65"/>
      <c r="AS10" s="65"/>
      <c r="AT10" s="67">
        <f t="shared" ref="AT10:AT17" si="13">AU10+AV10</f>
        <v>0</v>
      </c>
      <c r="AU10" s="65"/>
      <c r="AV10" s="50"/>
      <c r="AW10" s="55"/>
      <c r="AX10" s="65"/>
      <c r="AY10" s="50"/>
    </row>
    <row r="11" spans="1:51" x14ac:dyDescent="0.25">
      <c r="B11" s="57"/>
      <c r="C11" s="18"/>
      <c r="D11" s="18"/>
      <c r="E11" s="19"/>
      <c r="F11" s="18"/>
      <c r="G11" s="67">
        <f t="shared" si="0"/>
        <v>0</v>
      </c>
      <c r="H11" s="65"/>
      <c r="I11" s="65"/>
      <c r="J11" s="67">
        <f t="shared" si="1"/>
        <v>0</v>
      </c>
      <c r="K11" s="65"/>
      <c r="L11" s="65"/>
      <c r="M11" s="67">
        <f t="shared" si="2"/>
        <v>0</v>
      </c>
      <c r="N11" s="65"/>
      <c r="O11" s="65"/>
      <c r="P11" s="67">
        <f t="shared" si="3"/>
        <v>0</v>
      </c>
      <c r="Q11" s="65"/>
      <c r="R11" s="65"/>
      <c r="S11" s="67">
        <f t="shared" si="4"/>
        <v>0</v>
      </c>
      <c r="T11" s="65"/>
      <c r="U11" s="65"/>
      <c r="V11" s="67">
        <f t="shared" si="5"/>
        <v>0</v>
      </c>
      <c r="W11" s="65"/>
      <c r="X11" s="65"/>
      <c r="Y11" s="67">
        <f t="shared" si="6"/>
        <v>0</v>
      </c>
      <c r="Z11" s="65"/>
      <c r="AA11" s="65"/>
      <c r="AB11" s="67">
        <f t="shared" si="7"/>
        <v>0</v>
      </c>
      <c r="AC11" s="65"/>
      <c r="AD11" s="50"/>
      <c r="AE11" s="49">
        <f t="shared" si="8"/>
        <v>0</v>
      </c>
      <c r="AF11" s="65"/>
      <c r="AG11" s="65"/>
      <c r="AH11" s="67">
        <f t="shared" si="9"/>
        <v>0</v>
      </c>
      <c r="AI11" s="65"/>
      <c r="AJ11" s="65"/>
      <c r="AK11" s="67">
        <f t="shared" si="10"/>
        <v>0</v>
      </c>
      <c r="AL11" s="65"/>
      <c r="AM11" s="65"/>
      <c r="AN11" s="67">
        <f t="shared" si="11"/>
        <v>0</v>
      </c>
      <c r="AO11" s="65"/>
      <c r="AP11" s="65"/>
      <c r="AQ11" s="67">
        <f t="shared" si="12"/>
        <v>0</v>
      </c>
      <c r="AR11" s="65"/>
      <c r="AS11" s="65"/>
      <c r="AT11" s="67">
        <f t="shared" si="13"/>
        <v>0</v>
      </c>
      <c r="AU11" s="65"/>
      <c r="AV11" s="50"/>
      <c r="AW11" s="55"/>
      <c r="AX11" s="65"/>
      <c r="AY11" s="50"/>
    </row>
    <row r="12" spans="1:51" x14ac:dyDescent="0.25">
      <c r="B12" s="57"/>
      <c r="C12" s="18"/>
      <c r="D12" s="18"/>
      <c r="E12" s="19"/>
      <c r="F12" s="18"/>
      <c r="G12" s="67">
        <f t="shared" si="0"/>
        <v>0</v>
      </c>
      <c r="H12" s="65"/>
      <c r="I12" s="65"/>
      <c r="J12" s="67">
        <f t="shared" si="1"/>
        <v>0</v>
      </c>
      <c r="K12" s="65"/>
      <c r="L12" s="65"/>
      <c r="M12" s="67">
        <f t="shared" si="2"/>
        <v>0</v>
      </c>
      <c r="N12" s="65"/>
      <c r="O12" s="65"/>
      <c r="P12" s="67">
        <f t="shared" si="3"/>
        <v>0</v>
      </c>
      <c r="Q12" s="65"/>
      <c r="R12" s="65"/>
      <c r="S12" s="67">
        <f t="shared" si="4"/>
        <v>0</v>
      </c>
      <c r="T12" s="65"/>
      <c r="U12" s="65"/>
      <c r="V12" s="67">
        <f t="shared" si="5"/>
        <v>0</v>
      </c>
      <c r="W12" s="65"/>
      <c r="X12" s="65"/>
      <c r="Y12" s="67">
        <f t="shared" si="6"/>
        <v>0</v>
      </c>
      <c r="Z12" s="65"/>
      <c r="AA12" s="65"/>
      <c r="AB12" s="67">
        <f t="shared" si="7"/>
        <v>0</v>
      </c>
      <c r="AC12" s="65"/>
      <c r="AD12" s="50"/>
      <c r="AE12" s="49">
        <f t="shared" si="8"/>
        <v>0</v>
      </c>
      <c r="AF12" s="65"/>
      <c r="AG12" s="65"/>
      <c r="AH12" s="67">
        <f t="shared" si="9"/>
        <v>0</v>
      </c>
      <c r="AI12" s="65"/>
      <c r="AJ12" s="65"/>
      <c r="AK12" s="67">
        <f t="shared" si="10"/>
        <v>0</v>
      </c>
      <c r="AL12" s="65"/>
      <c r="AM12" s="65"/>
      <c r="AN12" s="67">
        <f t="shared" si="11"/>
        <v>0</v>
      </c>
      <c r="AO12" s="65"/>
      <c r="AP12" s="65"/>
      <c r="AQ12" s="67">
        <f t="shared" si="12"/>
        <v>0</v>
      </c>
      <c r="AR12" s="65"/>
      <c r="AS12" s="65"/>
      <c r="AT12" s="67">
        <f t="shared" si="13"/>
        <v>0</v>
      </c>
      <c r="AU12" s="65"/>
      <c r="AV12" s="50"/>
      <c r="AW12" s="55"/>
      <c r="AX12" s="65"/>
      <c r="AY12" s="50"/>
    </row>
    <row r="13" spans="1:51" x14ac:dyDescent="0.25">
      <c r="B13" s="57"/>
      <c r="C13" s="18"/>
      <c r="D13" s="18"/>
      <c r="E13" s="19"/>
      <c r="F13" s="18"/>
      <c r="G13" s="67">
        <f t="shared" si="0"/>
        <v>0</v>
      </c>
      <c r="H13" s="65"/>
      <c r="I13" s="65"/>
      <c r="J13" s="67">
        <f t="shared" si="1"/>
        <v>0</v>
      </c>
      <c r="K13" s="65"/>
      <c r="L13" s="65"/>
      <c r="M13" s="67">
        <f t="shared" si="2"/>
        <v>0</v>
      </c>
      <c r="N13" s="65"/>
      <c r="O13" s="65"/>
      <c r="P13" s="67">
        <f t="shared" si="3"/>
        <v>0</v>
      </c>
      <c r="Q13" s="65"/>
      <c r="R13" s="65"/>
      <c r="S13" s="67">
        <f t="shared" si="4"/>
        <v>0</v>
      </c>
      <c r="T13" s="65"/>
      <c r="U13" s="65"/>
      <c r="V13" s="67">
        <f t="shared" si="5"/>
        <v>0</v>
      </c>
      <c r="W13" s="65"/>
      <c r="X13" s="65"/>
      <c r="Y13" s="67">
        <f t="shared" si="6"/>
        <v>0</v>
      </c>
      <c r="Z13" s="65"/>
      <c r="AA13" s="65"/>
      <c r="AB13" s="67">
        <f t="shared" si="7"/>
        <v>0</v>
      </c>
      <c r="AC13" s="65"/>
      <c r="AD13" s="50"/>
      <c r="AE13" s="49">
        <f t="shared" si="8"/>
        <v>0</v>
      </c>
      <c r="AF13" s="65"/>
      <c r="AG13" s="65"/>
      <c r="AH13" s="67">
        <f t="shared" si="9"/>
        <v>0</v>
      </c>
      <c r="AI13" s="65"/>
      <c r="AJ13" s="65"/>
      <c r="AK13" s="67">
        <f t="shared" si="10"/>
        <v>0</v>
      </c>
      <c r="AL13" s="65"/>
      <c r="AM13" s="65"/>
      <c r="AN13" s="67">
        <f t="shared" si="11"/>
        <v>0</v>
      </c>
      <c r="AO13" s="65"/>
      <c r="AP13" s="65"/>
      <c r="AQ13" s="67">
        <f t="shared" si="12"/>
        <v>0</v>
      </c>
      <c r="AR13" s="65"/>
      <c r="AS13" s="65"/>
      <c r="AT13" s="67">
        <f t="shared" si="13"/>
        <v>0</v>
      </c>
      <c r="AU13" s="65"/>
      <c r="AV13" s="50"/>
      <c r="AW13" s="55"/>
      <c r="AX13" s="65"/>
      <c r="AY13" s="50"/>
    </row>
    <row r="14" spans="1:51" x14ac:dyDescent="0.25">
      <c r="B14" s="57"/>
      <c r="C14" s="18"/>
      <c r="D14" s="18"/>
      <c r="E14" s="19"/>
      <c r="F14" s="18"/>
      <c r="G14" s="67">
        <f t="shared" si="0"/>
        <v>0</v>
      </c>
      <c r="H14" s="65"/>
      <c r="I14" s="65"/>
      <c r="J14" s="67">
        <f t="shared" si="1"/>
        <v>0</v>
      </c>
      <c r="K14" s="65"/>
      <c r="L14" s="65"/>
      <c r="M14" s="67">
        <f t="shared" si="2"/>
        <v>0</v>
      </c>
      <c r="N14" s="65"/>
      <c r="O14" s="65"/>
      <c r="P14" s="67">
        <f t="shared" si="3"/>
        <v>0</v>
      </c>
      <c r="Q14" s="65"/>
      <c r="R14" s="65"/>
      <c r="S14" s="67">
        <f t="shared" si="4"/>
        <v>0</v>
      </c>
      <c r="T14" s="65"/>
      <c r="U14" s="65"/>
      <c r="V14" s="67">
        <f t="shared" si="5"/>
        <v>0</v>
      </c>
      <c r="W14" s="65"/>
      <c r="X14" s="65"/>
      <c r="Y14" s="67">
        <f t="shared" si="6"/>
        <v>0</v>
      </c>
      <c r="Z14" s="65"/>
      <c r="AA14" s="65"/>
      <c r="AB14" s="67">
        <f t="shared" si="7"/>
        <v>0</v>
      </c>
      <c r="AC14" s="65"/>
      <c r="AD14" s="50"/>
      <c r="AE14" s="49">
        <f t="shared" si="8"/>
        <v>0</v>
      </c>
      <c r="AF14" s="65"/>
      <c r="AG14" s="65"/>
      <c r="AH14" s="67">
        <f t="shared" si="9"/>
        <v>0</v>
      </c>
      <c r="AI14" s="65"/>
      <c r="AJ14" s="65"/>
      <c r="AK14" s="67">
        <f t="shared" si="10"/>
        <v>0</v>
      </c>
      <c r="AL14" s="65"/>
      <c r="AM14" s="65"/>
      <c r="AN14" s="67">
        <f t="shared" si="11"/>
        <v>0</v>
      </c>
      <c r="AO14" s="65"/>
      <c r="AP14" s="65"/>
      <c r="AQ14" s="67">
        <f t="shared" si="12"/>
        <v>0</v>
      </c>
      <c r="AR14" s="65"/>
      <c r="AS14" s="65"/>
      <c r="AT14" s="67">
        <f t="shared" si="13"/>
        <v>0</v>
      </c>
      <c r="AU14" s="65"/>
      <c r="AV14" s="50"/>
      <c r="AW14" s="55"/>
      <c r="AX14" s="65"/>
      <c r="AY14" s="50"/>
    </row>
    <row r="15" spans="1:51" x14ac:dyDescent="0.25">
      <c r="B15" s="57"/>
      <c r="C15" s="18"/>
      <c r="D15" s="18"/>
      <c r="E15" s="19"/>
      <c r="F15" s="18"/>
      <c r="G15" s="67">
        <f t="shared" si="0"/>
        <v>0</v>
      </c>
      <c r="H15" s="65"/>
      <c r="I15" s="65"/>
      <c r="J15" s="67">
        <f t="shared" si="1"/>
        <v>0</v>
      </c>
      <c r="K15" s="65"/>
      <c r="L15" s="65"/>
      <c r="M15" s="67">
        <f t="shared" si="2"/>
        <v>0</v>
      </c>
      <c r="N15" s="65"/>
      <c r="O15" s="65"/>
      <c r="P15" s="67">
        <f t="shared" si="3"/>
        <v>0</v>
      </c>
      <c r="Q15" s="65"/>
      <c r="R15" s="65"/>
      <c r="S15" s="67">
        <f t="shared" si="4"/>
        <v>0</v>
      </c>
      <c r="T15" s="65"/>
      <c r="U15" s="65"/>
      <c r="V15" s="67">
        <f t="shared" si="5"/>
        <v>0</v>
      </c>
      <c r="W15" s="65"/>
      <c r="X15" s="65"/>
      <c r="Y15" s="67">
        <f t="shared" si="6"/>
        <v>0</v>
      </c>
      <c r="Z15" s="65"/>
      <c r="AA15" s="65"/>
      <c r="AB15" s="67">
        <f t="shared" si="7"/>
        <v>0</v>
      </c>
      <c r="AC15" s="65"/>
      <c r="AD15" s="50"/>
      <c r="AE15" s="49">
        <f t="shared" si="8"/>
        <v>0</v>
      </c>
      <c r="AF15" s="65"/>
      <c r="AG15" s="65"/>
      <c r="AH15" s="67">
        <f t="shared" si="9"/>
        <v>0</v>
      </c>
      <c r="AI15" s="65"/>
      <c r="AJ15" s="65"/>
      <c r="AK15" s="67">
        <f t="shared" si="10"/>
        <v>0</v>
      </c>
      <c r="AL15" s="65"/>
      <c r="AM15" s="65"/>
      <c r="AN15" s="67">
        <f t="shared" si="11"/>
        <v>0</v>
      </c>
      <c r="AO15" s="65"/>
      <c r="AP15" s="65"/>
      <c r="AQ15" s="67">
        <f t="shared" si="12"/>
        <v>0</v>
      </c>
      <c r="AR15" s="65"/>
      <c r="AS15" s="65"/>
      <c r="AT15" s="67">
        <f t="shared" si="13"/>
        <v>0</v>
      </c>
      <c r="AU15" s="65"/>
      <c r="AV15" s="50"/>
      <c r="AW15" s="55"/>
      <c r="AX15" s="65"/>
      <c r="AY15" s="50"/>
    </row>
    <row r="16" spans="1:51" x14ac:dyDescent="0.25">
      <c r="B16" s="57"/>
      <c r="C16" s="18"/>
      <c r="D16" s="18"/>
      <c r="E16" s="19"/>
      <c r="F16" s="18"/>
      <c r="G16" s="67">
        <f t="shared" si="0"/>
        <v>0</v>
      </c>
      <c r="H16" s="65"/>
      <c r="I16" s="65"/>
      <c r="J16" s="67">
        <f t="shared" si="1"/>
        <v>0</v>
      </c>
      <c r="K16" s="65"/>
      <c r="L16" s="65"/>
      <c r="M16" s="67">
        <f t="shared" si="2"/>
        <v>0</v>
      </c>
      <c r="N16" s="65"/>
      <c r="O16" s="65"/>
      <c r="P16" s="67">
        <f t="shared" si="3"/>
        <v>0</v>
      </c>
      <c r="Q16" s="65"/>
      <c r="R16" s="65"/>
      <c r="S16" s="67">
        <f t="shared" si="4"/>
        <v>0</v>
      </c>
      <c r="T16" s="65"/>
      <c r="U16" s="65"/>
      <c r="V16" s="67">
        <f t="shared" si="5"/>
        <v>0</v>
      </c>
      <c r="W16" s="65"/>
      <c r="X16" s="65"/>
      <c r="Y16" s="67">
        <f t="shared" si="6"/>
        <v>0</v>
      </c>
      <c r="Z16" s="65"/>
      <c r="AA16" s="65"/>
      <c r="AB16" s="67">
        <f t="shared" si="7"/>
        <v>0</v>
      </c>
      <c r="AC16" s="65"/>
      <c r="AD16" s="50"/>
      <c r="AE16" s="49">
        <f t="shared" si="8"/>
        <v>0</v>
      </c>
      <c r="AF16" s="65"/>
      <c r="AG16" s="65"/>
      <c r="AH16" s="67">
        <f t="shared" si="9"/>
        <v>0</v>
      </c>
      <c r="AI16" s="65"/>
      <c r="AJ16" s="65"/>
      <c r="AK16" s="67">
        <f t="shared" si="10"/>
        <v>0</v>
      </c>
      <c r="AL16" s="65"/>
      <c r="AM16" s="65"/>
      <c r="AN16" s="67">
        <f t="shared" si="11"/>
        <v>0</v>
      </c>
      <c r="AO16" s="65"/>
      <c r="AP16" s="65"/>
      <c r="AQ16" s="67">
        <f t="shared" si="12"/>
        <v>0</v>
      </c>
      <c r="AR16" s="65"/>
      <c r="AS16" s="65"/>
      <c r="AT16" s="67">
        <f t="shared" si="13"/>
        <v>0</v>
      </c>
      <c r="AU16" s="65"/>
      <c r="AV16" s="50"/>
      <c r="AW16" s="55"/>
      <c r="AX16" s="65"/>
      <c r="AY16" s="50"/>
    </row>
    <row r="17" spans="1:51" x14ac:dyDescent="0.25">
      <c r="B17" s="58"/>
      <c r="C17" s="35"/>
      <c r="D17" s="35"/>
      <c r="E17" s="36"/>
      <c r="F17" s="35"/>
      <c r="G17" s="67">
        <f t="shared" si="0"/>
        <v>0</v>
      </c>
      <c r="H17" s="65"/>
      <c r="I17" s="65"/>
      <c r="J17" s="67">
        <f t="shared" si="1"/>
        <v>0</v>
      </c>
      <c r="K17" s="65"/>
      <c r="L17" s="65"/>
      <c r="M17" s="67">
        <f t="shared" si="2"/>
        <v>0</v>
      </c>
      <c r="N17" s="65"/>
      <c r="O17" s="65"/>
      <c r="P17" s="67">
        <f t="shared" si="3"/>
        <v>0</v>
      </c>
      <c r="Q17" s="65"/>
      <c r="R17" s="65"/>
      <c r="S17" s="67">
        <f t="shared" si="4"/>
        <v>0</v>
      </c>
      <c r="T17" s="65"/>
      <c r="U17" s="65"/>
      <c r="V17" s="67">
        <f t="shared" si="5"/>
        <v>0</v>
      </c>
      <c r="W17" s="65"/>
      <c r="X17" s="65"/>
      <c r="Y17" s="67">
        <f t="shared" si="6"/>
        <v>0</v>
      </c>
      <c r="Z17" s="65"/>
      <c r="AA17" s="65"/>
      <c r="AB17" s="67">
        <f t="shared" si="7"/>
        <v>0</v>
      </c>
      <c r="AC17" s="65"/>
      <c r="AD17" s="50"/>
      <c r="AE17" s="49">
        <f t="shared" si="8"/>
        <v>0</v>
      </c>
      <c r="AF17" s="65"/>
      <c r="AG17" s="65"/>
      <c r="AH17" s="67">
        <f t="shared" si="9"/>
        <v>0</v>
      </c>
      <c r="AI17" s="65"/>
      <c r="AJ17" s="65"/>
      <c r="AK17" s="67">
        <f t="shared" si="10"/>
        <v>0</v>
      </c>
      <c r="AL17" s="65"/>
      <c r="AM17" s="65"/>
      <c r="AN17" s="67">
        <f t="shared" si="11"/>
        <v>0</v>
      </c>
      <c r="AO17" s="65"/>
      <c r="AP17" s="65"/>
      <c r="AQ17" s="67">
        <f t="shared" si="12"/>
        <v>0</v>
      </c>
      <c r="AR17" s="65"/>
      <c r="AS17" s="65"/>
      <c r="AT17" s="67">
        <f t="shared" si="13"/>
        <v>0</v>
      </c>
      <c r="AU17" s="65"/>
      <c r="AV17" s="50"/>
      <c r="AW17" s="55"/>
      <c r="AX17" s="65"/>
      <c r="AY17" s="50"/>
    </row>
    <row r="18" spans="1:51" ht="17.25" x14ac:dyDescent="0.25">
      <c r="A18" s="33"/>
      <c r="B18" s="245" t="s">
        <v>43</v>
      </c>
      <c r="C18" s="246"/>
      <c r="D18" s="246"/>
      <c r="E18" s="246"/>
      <c r="F18" s="246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46</v>
      </c>
      <c r="AX18" s="37" t="s">
        <v>46</v>
      </c>
      <c r="AY18" s="51" t="s">
        <v>46</v>
      </c>
    </row>
    <row r="19" spans="1:51" x14ac:dyDescent="0.25">
      <c r="B19" s="245" t="s">
        <v>26</v>
      </c>
      <c r="C19" s="246"/>
      <c r="D19" s="246"/>
      <c r="E19" s="246"/>
      <c r="F19" s="246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46</v>
      </c>
      <c r="AX19" s="37" t="s">
        <v>46</v>
      </c>
      <c r="AY19" s="51" t="s">
        <v>46</v>
      </c>
    </row>
    <row r="20" spans="1:51" x14ac:dyDescent="0.25">
      <c r="B20" s="245" t="s">
        <v>27</v>
      </c>
      <c r="C20" s="246"/>
      <c r="D20" s="246"/>
      <c r="E20" s="246"/>
      <c r="F20" s="246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46</v>
      </c>
      <c r="AX20" s="37" t="s">
        <v>46</v>
      </c>
      <c r="AY20" s="51" t="s">
        <v>46</v>
      </c>
    </row>
    <row r="21" spans="1:51" ht="17.25" customHeight="1" x14ac:dyDescent="0.25"/>
    <row r="23" spans="1:51" x14ac:dyDescent="0.25">
      <c r="B23" s="106"/>
      <c r="C23" s="80"/>
      <c r="D23" s="81"/>
      <c r="E23" s="83"/>
      <c r="F23" s="83"/>
      <c r="G23" s="83"/>
      <c r="H23" s="83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W17"/>
  <sheetViews>
    <sheetView topLeftCell="A10"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87" t="s">
        <v>101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49" ht="17.25" x14ac:dyDescent="0.25">
      <c r="A2" s="87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</row>
    <row r="3" spans="1:49" s="70" customFormat="1" ht="17.25" x14ac:dyDescent="0.25">
      <c r="A3" s="87" t="s">
        <v>104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</row>
    <row r="4" spans="1:49" ht="15.75" thickBot="1" x14ac:dyDescent="0.3">
      <c r="A4" s="255"/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</row>
    <row r="5" spans="1:49" ht="15" customHeight="1" x14ac:dyDescent="0.25">
      <c r="B5" s="259" t="s">
        <v>8</v>
      </c>
      <c r="C5" s="247"/>
      <c r="D5" s="247" t="s">
        <v>53</v>
      </c>
      <c r="E5" s="247" t="s">
        <v>88</v>
      </c>
      <c r="F5" s="247"/>
      <c r="G5" s="247"/>
      <c r="H5" s="247" t="s">
        <v>112</v>
      </c>
      <c r="I5" s="247"/>
      <c r="J5" s="247"/>
      <c r="K5" s="247" t="s">
        <v>113</v>
      </c>
      <c r="L5" s="247"/>
      <c r="M5" s="247"/>
      <c r="N5" s="247" t="s">
        <v>114</v>
      </c>
      <c r="O5" s="247"/>
      <c r="P5" s="247"/>
      <c r="Q5" s="247" t="s">
        <v>25</v>
      </c>
      <c r="R5" s="247"/>
      <c r="S5" s="247"/>
      <c r="T5" s="247" t="s">
        <v>18</v>
      </c>
      <c r="U5" s="247"/>
      <c r="V5" s="247"/>
      <c r="W5" s="247"/>
      <c r="X5" s="247"/>
      <c r="Y5" s="247"/>
      <c r="Z5" s="247"/>
      <c r="AA5" s="247"/>
      <c r="AB5" s="248"/>
      <c r="AC5" s="253" t="s">
        <v>116</v>
      </c>
      <c r="AD5" s="235"/>
      <c r="AE5" s="235"/>
      <c r="AF5" s="235" t="s">
        <v>117</v>
      </c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6"/>
      <c r="AU5" s="237" t="s">
        <v>31</v>
      </c>
      <c r="AV5" s="239" t="s">
        <v>32</v>
      </c>
      <c r="AW5" s="241" t="s">
        <v>84</v>
      </c>
    </row>
    <row r="6" spans="1:49" ht="23.25" customHeight="1" x14ac:dyDescent="0.25">
      <c r="B6" s="260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 t="s">
        <v>7</v>
      </c>
      <c r="U6" s="226"/>
      <c r="V6" s="226"/>
      <c r="W6" s="226" t="s">
        <v>83</v>
      </c>
      <c r="X6" s="226"/>
      <c r="Y6" s="226"/>
      <c r="Z6" s="226" t="s">
        <v>115</v>
      </c>
      <c r="AA6" s="226"/>
      <c r="AB6" s="252"/>
      <c r="AC6" s="254"/>
      <c r="AD6" s="243"/>
      <c r="AE6" s="243"/>
      <c r="AF6" s="243" t="s">
        <v>33</v>
      </c>
      <c r="AG6" s="243"/>
      <c r="AH6" s="243"/>
      <c r="AI6" s="243" t="s">
        <v>34</v>
      </c>
      <c r="AJ6" s="243"/>
      <c r="AK6" s="243"/>
      <c r="AL6" s="243" t="s">
        <v>35</v>
      </c>
      <c r="AM6" s="243"/>
      <c r="AN6" s="243"/>
      <c r="AO6" s="243" t="s">
        <v>36</v>
      </c>
      <c r="AP6" s="243"/>
      <c r="AQ6" s="243"/>
      <c r="AR6" s="243" t="s">
        <v>37</v>
      </c>
      <c r="AS6" s="243"/>
      <c r="AT6" s="244"/>
      <c r="AU6" s="238"/>
      <c r="AV6" s="240"/>
      <c r="AW6" s="242"/>
    </row>
    <row r="7" spans="1:49" ht="126" customHeight="1" x14ac:dyDescent="0.25">
      <c r="B7" s="56" t="s">
        <v>2</v>
      </c>
      <c r="C7" s="64" t="s">
        <v>28</v>
      </c>
      <c r="D7" s="226"/>
      <c r="E7" s="69" t="s">
        <v>12</v>
      </c>
      <c r="F7" s="69" t="s">
        <v>23</v>
      </c>
      <c r="G7" s="69" t="s">
        <v>24</v>
      </c>
      <c r="H7" s="69" t="s">
        <v>12</v>
      </c>
      <c r="I7" s="69" t="s">
        <v>23</v>
      </c>
      <c r="J7" s="69" t="s">
        <v>24</v>
      </c>
      <c r="K7" s="69" t="s">
        <v>12</v>
      </c>
      <c r="L7" s="69" t="s">
        <v>23</v>
      </c>
      <c r="M7" s="69" t="s">
        <v>24</v>
      </c>
      <c r="N7" s="69" t="s">
        <v>12</v>
      </c>
      <c r="O7" s="69" t="s">
        <v>23</v>
      </c>
      <c r="P7" s="69" t="s">
        <v>24</v>
      </c>
      <c r="Q7" s="69" t="s">
        <v>12</v>
      </c>
      <c r="R7" s="69" t="s">
        <v>23</v>
      </c>
      <c r="S7" s="69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8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38"/>
      <c r="AV7" s="240"/>
      <c r="AW7" s="242"/>
    </row>
    <row r="8" spans="1:49" x14ac:dyDescent="0.25">
      <c r="B8" s="57"/>
      <c r="C8" s="18"/>
      <c r="D8" s="18"/>
      <c r="E8" s="67">
        <f>F8+G8</f>
        <v>0</v>
      </c>
      <c r="F8" s="65"/>
      <c r="G8" s="65"/>
      <c r="H8" s="67">
        <f>I8+J8</f>
        <v>0</v>
      </c>
      <c r="I8" s="65"/>
      <c r="J8" s="65"/>
      <c r="K8" s="67">
        <f>L8+M8</f>
        <v>0</v>
      </c>
      <c r="L8" s="65"/>
      <c r="M8" s="65"/>
      <c r="N8" s="67">
        <f>O8+P8</f>
        <v>0</v>
      </c>
      <c r="O8" s="65"/>
      <c r="P8" s="65"/>
      <c r="Q8" s="67">
        <f>R8+S8</f>
        <v>0</v>
      </c>
      <c r="R8" s="65"/>
      <c r="S8" s="65"/>
      <c r="T8" s="67">
        <f>U8+V8</f>
        <v>0</v>
      </c>
      <c r="U8" s="65"/>
      <c r="V8" s="65"/>
      <c r="W8" s="67">
        <f>X8+Y8</f>
        <v>0</v>
      </c>
      <c r="X8" s="65"/>
      <c r="Y8" s="65"/>
      <c r="Z8" s="67">
        <f>AA8+AB8</f>
        <v>0</v>
      </c>
      <c r="AA8" s="65"/>
      <c r="AB8" s="65"/>
      <c r="AC8" s="67">
        <f>AD8+AE8</f>
        <v>0</v>
      </c>
      <c r="AD8" s="65"/>
      <c r="AE8" s="65"/>
      <c r="AF8" s="67">
        <f>AG8+AH8</f>
        <v>0</v>
      </c>
      <c r="AG8" s="65"/>
      <c r="AH8" s="65"/>
      <c r="AI8" s="67">
        <f>AJ8+AK8</f>
        <v>0</v>
      </c>
      <c r="AJ8" s="65"/>
      <c r="AK8" s="65"/>
      <c r="AL8" s="67">
        <f>AM8+AN8</f>
        <v>0</v>
      </c>
      <c r="AM8" s="65"/>
      <c r="AN8" s="65"/>
      <c r="AO8" s="67">
        <f>AP8+AQ8</f>
        <v>0</v>
      </c>
      <c r="AP8" s="65"/>
      <c r="AQ8" s="65"/>
      <c r="AR8" s="67">
        <f>AS8+AT8</f>
        <v>0</v>
      </c>
      <c r="AS8" s="65"/>
      <c r="AT8" s="65"/>
      <c r="AU8" s="55"/>
      <c r="AV8" s="65"/>
      <c r="AW8" s="50"/>
    </row>
    <row r="9" spans="1:49" x14ac:dyDescent="0.25">
      <c r="B9" s="57"/>
      <c r="C9" s="18"/>
      <c r="D9" s="18"/>
      <c r="E9" s="67">
        <f t="shared" ref="E9:E16" si="0">F9+G9</f>
        <v>0</v>
      </c>
      <c r="F9" s="65"/>
      <c r="G9" s="65"/>
      <c r="H9" s="67">
        <f t="shared" ref="H9:H16" si="1">I9+J9</f>
        <v>0</v>
      </c>
      <c r="I9" s="65"/>
      <c r="J9" s="65"/>
      <c r="K9" s="67">
        <f t="shared" ref="K9:K16" si="2">L9+M9</f>
        <v>0</v>
      </c>
      <c r="L9" s="65"/>
      <c r="M9" s="65"/>
      <c r="N9" s="67">
        <f t="shared" ref="N9:N16" si="3">O9+P9</f>
        <v>0</v>
      </c>
      <c r="O9" s="65"/>
      <c r="P9" s="65"/>
      <c r="Q9" s="67">
        <f t="shared" ref="Q9:Q16" si="4">R9+S9</f>
        <v>0</v>
      </c>
      <c r="R9" s="65"/>
      <c r="S9" s="65"/>
      <c r="T9" s="67">
        <f t="shared" ref="T9:T16" si="5">U9+V9</f>
        <v>0</v>
      </c>
      <c r="U9" s="65"/>
      <c r="V9" s="65"/>
      <c r="W9" s="67">
        <f t="shared" ref="W9:W16" si="6">X9+Y9</f>
        <v>0</v>
      </c>
      <c r="X9" s="65"/>
      <c r="Y9" s="65"/>
      <c r="Z9" s="67">
        <f t="shared" ref="Z9:Z16" si="7">AA9+AB9</f>
        <v>0</v>
      </c>
      <c r="AA9" s="65"/>
      <c r="AB9" s="65"/>
      <c r="AC9" s="67">
        <f t="shared" ref="AC9:AC16" si="8">AD9+AE9</f>
        <v>0</v>
      </c>
      <c r="AD9" s="65"/>
      <c r="AE9" s="65"/>
      <c r="AF9" s="67">
        <f t="shared" ref="AF9:AF16" si="9">AG9+AH9</f>
        <v>0</v>
      </c>
      <c r="AG9" s="65"/>
      <c r="AH9" s="65"/>
      <c r="AI9" s="67">
        <f t="shared" ref="AI9:AI16" si="10">AJ9+AK9</f>
        <v>0</v>
      </c>
      <c r="AJ9" s="65"/>
      <c r="AK9" s="65"/>
      <c r="AL9" s="67">
        <f t="shared" ref="AL9:AL16" si="11">AM9+AN9</f>
        <v>0</v>
      </c>
      <c r="AM9" s="65"/>
      <c r="AN9" s="65"/>
      <c r="AO9" s="67">
        <f t="shared" ref="AO9:AO16" si="12">AP9+AQ9</f>
        <v>0</v>
      </c>
      <c r="AP9" s="65"/>
      <c r="AQ9" s="65"/>
      <c r="AR9" s="67">
        <f t="shared" ref="AR9:AR16" si="13">AS9+AT9</f>
        <v>0</v>
      </c>
      <c r="AS9" s="65"/>
      <c r="AT9" s="65"/>
      <c r="AU9" s="55"/>
      <c r="AV9" s="65"/>
      <c r="AW9" s="50"/>
    </row>
    <row r="10" spans="1:49" x14ac:dyDescent="0.25">
      <c r="B10" s="57"/>
      <c r="C10" s="18"/>
      <c r="D10" s="18"/>
      <c r="E10" s="67">
        <f t="shared" si="0"/>
        <v>0</v>
      </c>
      <c r="F10" s="65"/>
      <c r="G10" s="65"/>
      <c r="H10" s="67">
        <f t="shared" si="1"/>
        <v>0</v>
      </c>
      <c r="I10" s="65"/>
      <c r="J10" s="65"/>
      <c r="K10" s="67">
        <f t="shared" si="2"/>
        <v>0</v>
      </c>
      <c r="L10" s="65"/>
      <c r="M10" s="65"/>
      <c r="N10" s="67">
        <f t="shared" si="3"/>
        <v>0</v>
      </c>
      <c r="O10" s="65"/>
      <c r="P10" s="65"/>
      <c r="Q10" s="67">
        <f t="shared" si="4"/>
        <v>0</v>
      </c>
      <c r="R10" s="65"/>
      <c r="S10" s="65"/>
      <c r="T10" s="67">
        <f t="shared" si="5"/>
        <v>0</v>
      </c>
      <c r="U10" s="65"/>
      <c r="V10" s="65"/>
      <c r="W10" s="67">
        <f t="shared" si="6"/>
        <v>0</v>
      </c>
      <c r="X10" s="65"/>
      <c r="Y10" s="65"/>
      <c r="Z10" s="67">
        <f t="shared" si="7"/>
        <v>0</v>
      </c>
      <c r="AA10" s="65"/>
      <c r="AB10" s="65"/>
      <c r="AC10" s="67">
        <f t="shared" si="8"/>
        <v>0</v>
      </c>
      <c r="AD10" s="65"/>
      <c r="AE10" s="65"/>
      <c r="AF10" s="67">
        <f t="shared" si="9"/>
        <v>0</v>
      </c>
      <c r="AG10" s="65"/>
      <c r="AH10" s="65"/>
      <c r="AI10" s="67">
        <f t="shared" si="10"/>
        <v>0</v>
      </c>
      <c r="AJ10" s="65"/>
      <c r="AK10" s="65"/>
      <c r="AL10" s="67">
        <f t="shared" si="11"/>
        <v>0</v>
      </c>
      <c r="AM10" s="65"/>
      <c r="AN10" s="65"/>
      <c r="AO10" s="67">
        <f t="shared" si="12"/>
        <v>0</v>
      </c>
      <c r="AP10" s="65"/>
      <c r="AQ10" s="65"/>
      <c r="AR10" s="67">
        <f t="shared" si="13"/>
        <v>0</v>
      </c>
      <c r="AS10" s="65"/>
      <c r="AT10" s="65"/>
      <c r="AU10" s="55"/>
      <c r="AV10" s="65"/>
      <c r="AW10" s="50"/>
    </row>
    <row r="11" spans="1:49" x14ac:dyDescent="0.25">
      <c r="B11" s="57"/>
      <c r="C11" s="18"/>
      <c r="D11" s="18"/>
      <c r="E11" s="67">
        <f t="shared" si="0"/>
        <v>0</v>
      </c>
      <c r="F11" s="65"/>
      <c r="G11" s="65"/>
      <c r="H11" s="67">
        <f t="shared" si="1"/>
        <v>0</v>
      </c>
      <c r="I11" s="65"/>
      <c r="J11" s="65"/>
      <c r="K11" s="67">
        <f t="shared" si="2"/>
        <v>0</v>
      </c>
      <c r="L11" s="65"/>
      <c r="M11" s="65"/>
      <c r="N11" s="67">
        <f t="shared" si="3"/>
        <v>0</v>
      </c>
      <c r="O11" s="65"/>
      <c r="P11" s="65"/>
      <c r="Q11" s="67">
        <f t="shared" si="4"/>
        <v>0</v>
      </c>
      <c r="R11" s="65"/>
      <c r="S11" s="65"/>
      <c r="T11" s="67">
        <f t="shared" si="5"/>
        <v>0</v>
      </c>
      <c r="U11" s="65"/>
      <c r="V11" s="65"/>
      <c r="W11" s="67">
        <f t="shared" si="6"/>
        <v>0</v>
      </c>
      <c r="X11" s="65"/>
      <c r="Y11" s="65"/>
      <c r="Z11" s="67">
        <f t="shared" si="7"/>
        <v>0</v>
      </c>
      <c r="AA11" s="65"/>
      <c r="AB11" s="65"/>
      <c r="AC11" s="67">
        <f t="shared" si="8"/>
        <v>0</v>
      </c>
      <c r="AD11" s="65"/>
      <c r="AE11" s="65"/>
      <c r="AF11" s="67">
        <f t="shared" si="9"/>
        <v>0</v>
      </c>
      <c r="AG11" s="65"/>
      <c r="AH11" s="65"/>
      <c r="AI11" s="67">
        <f t="shared" si="10"/>
        <v>0</v>
      </c>
      <c r="AJ11" s="65"/>
      <c r="AK11" s="65"/>
      <c r="AL11" s="67">
        <f t="shared" si="11"/>
        <v>0</v>
      </c>
      <c r="AM11" s="65"/>
      <c r="AN11" s="65"/>
      <c r="AO11" s="67">
        <f t="shared" si="12"/>
        <v>0</v>
      </c>
      <c r="AP11" s="65"/>
      <c r="AQ11" s="65"/>
      <c r="AR11" s="67">
        <f t="shared" si="13"/>
        <v>0</v>
      </c>
      <c r="AS11" s="65"/>
      <c r="AT11" s="65"/>
      <c r="AU11" s="55"/>
      <c r="AV11" s="65"/>
      <c r="AW11" s="50"/>
    </row>
    <row r="12" spans="1:49" x14ac:dyDescent="0.25">
      <c r="B12" s="57"/>
      <c r="C12" s="18"/>
      <c r="D12" s="18"/>
      <c r="E12" s="67">
        <f t="shared" si="0"/>
        <v>0</v>
      </c>
      <c r="F12" s="99"/>
      <c r="G12" s="65"/>
      <c r="H12" s="67">
        <f t="shared" si="1"/>
        <v>0</v>
      </c>
      <c r="I12" s="65"/>
      <c r="J12" s="65"/>
      <c r="K12" s="67">
        <f t="shared" si="2"/>
        <v>0</v>
      </c>
      <c r="L12" s="65"/>
      <c r="M12" s="65"/>
      <c r="N12" s="67">
        <f t="shared" si="3"/>
        <v>0</v>
      </c>
      <c r="O12" s="65"/>
      <c r="P12" s="65"/>
      <c r="Q12" s="67">
        <f t="shared" si="4"/>
        <v>0</v>
      </c>
      <c r="R12" s="65"/>
      <c r="S12" s="65"/>
      <c r="T12" s="67">
        <f t="shared" si="5"/>
        <v>0</v>
      </c>
      <c r="U12" s="65"/>
      <c r="V12" s="65"/>
      <c r="W12" s="67">
        <f t="shared" si="6"/>
        <v>0</v>
      </c>
      <c r="X12" s="65"/>
      <c r="Y12" s="65"/>
      <c r="Z12" s="67">
        <f t="shared" si="7"/>
        <v>0</v>
      </c>
      <c r="AA12" s="65"/>
      <c r="AB12" s="65"/>
      <c r="AC12" s="67">
        <f t="shared" si="8"/>
        <v>0</v>
      </c>
      <c r="AD12" s="65"/>
      <c r="AE12" s="65"/>
      <c r="AF12" s="67">
        <f t="shared" si="9"/>
        <v>0</v>
      </c>
      <c r="AG12" s="65"/>
      <c r="AH12" s="65"/>
      <c r="AI12" s="67">
        <f t="shared" si="10"/>
        <v>0</v>
      </c>
      <c r="AJ12" s="65"/>
      <c r="AK12" s="65"/>
      <c r="AL12" s="67">
        <f t="shared" si="11"/>
        <v>0</v>
      </c>
      <c r="AM12" s="65"/>
      <c r="AN12" s="65"/>
      <c r="AO12" s="67">
        <f t="shared" si="12"/>
        <v>0</v>
      </c>
      <c r="AP12" s="65"/>
      <c r="AQ12" s="65"/>
      <c r="AR12" s="67">
        <f t="shared" si="13"/>
        <v>0</v>
      </c>
      <c r="AS12" s="65"/>
      <c r="AT12" s="65"/>
      <c r="AU12" s="55"/>
      <c r="AV12" s="65"/>
      <c r="AW12" s="50"/>
    </row>
    <row r="13" spans="1:49" x14ac:dyDescent="0.25">
      <c r="B13" s="57"/>
      <c r="C13" s="18"/>
      <c r="D13" s="18"/>
      <c r="E13" s="67">
        <f t="shared" si="0"/>
        <v>0</v>
      </c>
      <c r="F13" s="99"/>
      <c r="G13" s="65"/>
      <c r="H13" s="67">
        <f t="shared" si="1"/>
        <v>0</v>
      </c>
      <c r="I13" s="65"/>
      <c r="J13" s="65"/>
      <c r="K13" s="67">
        <f t="shared" si="2"/>
        <v>0</v>
      </c>
      <c r="L13" s="65"/>
      <c r="M13" s="65"/>
      <c r="N13" s="67">
        <f t="shared" si="3"/>
        <v>0</v>
      </c>
      <c r="O13" s="65"/>
      <c r="P13" s="65"/>
      <c r="Q13" s="67">
        <f t="shared" si="4"/>
        <v>0</v>
      </c>
      <c r="R13" s="65"/>
      <c r="S13" s="65"/>
      <c r="T13" s="67">
        <f t="shared" si="5"/>
        <v>0</v>
      </c>
      <c r="U13" s="65"/>
      <c r="V13" s="65"/>
      <c r="W13" s="67">
        <f t="shared" si="6"/>
        <v>0</v>
      </c>
      <c r="X13" s="65"/>
      <c r="Y13" s="65"/>
      <c r="Z13" s="67">
        <f t="shared" si="7"/>
        <v>0</v>
      </c>
      <c r="AA13" s="65"/>
      <c r="AB13" s="65"/>
      <c r="AC13" s="67">
        <f t="shared" si="8"/>
        <v>0</v>
      </c>
      <c r="AD13" s="65"/>
      <c r="AE13" s="65"/>
      <c r="AF13" s="67">
        <f t="shared" si="9"/>
        <v>0</v>
      </c>
      <c r="AG13" s="65"/>
      <c r="AH13" s="65"/>
      <c r="AI13" s="67">
        <f t="shared" si="10"/>
        <v>0</v>
      </c>
      <c r="AJ13" s="65"/>
      <c r="AK13" s="65"/>
      <c r="AL13" s="67">
        <f t="shared" si="11"/>
        <v>0</v>
      </c>
      <c r="AM13" s="65"/>
      <c r="AN13" s="65"/>
      <c r="AO13" s="67">
        <f t="shared" si="12"/>
        <v>0</v>
      </c>
      <c r="AP13" s="65"/>
      <c r="AQ13" s="65"/>
      <c r="AR13" s="67">
        <f t="shared" si="13"/>
        <v>0</v>
      </c>
      <c r="AS13" s="65"/>
      <c r="AT13" s="65"/>
      <c r="AU13" s="55"/>
      <c r="AV13" s="65"/>
      <c r="AW13" s="50"/>
    </row>
    <row r="14" spans="1:49" x14ac:dyDescent="0.25">
      <c r="B14" s="57"/>
      <c r="C14" s="18"/>
      <c r="D14" s="18"/>
      <c r="E14" s="67">
        <f t="shared" si="0"/>
        <v>0</v>
      </c>
      <c r="F14" s="99"/>
      <c r="G14" s="65"/>
      <c r="H14" s="67">
        <f t="shared" si="1"/>
        <v>0</v>
      </c>
      <c r="I14" s="65"/>
      <c r="J14" s="65"/>
      <c r="K14" s="67">
        <f t="shared" si="2"/>
        <v>0</v>
      </c>
      <c r="L14" s="65"/>
      <c r="M14" s="65"/>
      <c r="N14" s="67">
        <f t="shared" si="3"/>
        <v>0</v>
      </c>
      <c r="O14" s="65"/>
      <c r="P14" s="65"/>
      <c r="Q14" s="67">
        <f t="shared" si="4"/>
        <v>0</v>
      </c>
      <c r="R14" s="65"/>
      <c r="S14" s="65"/>
      <c r="T14" s="67">
        <f t="shared" si="5"/>
        <v>0</v>
      </c>
      <c r="U14" s="65"/>
      <c r="V14" s="65"/>
      <c r="W14" s="67">
        <f t="shared" si="6"/>
        <v>0</v>
      </c>
      <c r="X14" s="65"/>
      <c r="Y14" s="65"/>
      <c r="Z14" s="67">
        <f t="shared" si="7"/>
        <v>0</v>
      </c>
      <c r="AA14" s="65"/>
      <c r="AB14" s="65"/>
      <c r="AC14" s="67">
        <f t="shared" si="8"/>
        <v>0</v>
      </c>
      <c r="AD14" s="65"/>
      <c r="AE14" s="65"/>
      <c r="AF14" s="67">
        <f t="shared" si="9"/>
        <v>0</v>
      </c>
      <c r="AG14" s="65"/>
      <c r="AH14" s="65"/>
      <c r="AI14" s="67">
        <f t="shared" si="10"/>
        <v>0</v>
      </c>
      <c r="AJ14" s="65"/>
      <c r="AK14" s="65"/>
      <c r="AL14" s="67">
        <f t="shared" si="11"/>
        <v>0</v>
      </c>
      <c r="AM14" s="65"/>
      <c r="AN14" s="65"/>
      <c r="AO14" s="67">
        <f t="shared" si="12"/>
        <v>0</v>
      </c>
      <c r="AP14" s="65"/>
      <c r="AQ14" s="65"/>
      <c r="AR14" s="67">
        <f t="shared" si="13"/>
        <v>0</v>
      </c>
      <c r="AS14" s="65"/>
      <c r="AT14" s="65"/>
      <c r="AU14" s="55"/>
      <c r="AV14" s="65"/>
      <c r="AW14" s="50"/>
    </row>
    <row r="15" spans="1:49" x14ac:dyDescent="0.25">
      <c r="B15" s="57"/>
      <c r="C15" s="18"/>
      <c r="D15" s="18"/>
      <c r="E15" s="67">
        <f t="shared" si="0"/>
        <v>0</v>
      </c>
      <c r="F15" s="99"/>
      <c r="G15" s="65"/>
      <c r="H15" s="67">
        <f t="shared" si="1"/>
        <v>0</v>
      </c>
      <c r="I15" s="65"/>
      <c r="J15" s="65"/>
      <c r="K15" s="67">
        <f t="shared" si="2"/>
        <v>0</v>
      </c>
      <c r="L15" s="65"/>
      <c r="M15" s="65"/>
      <c r="N15" s="67">
        <f t="shared" si="3"/>
        <v>0</v>
      </c>
      <c r="O15" s="65"/>
      <c r="P15" s="65"/>
      <c r="Q15" s="67">
        <f t="shared" si="4"/>
        <v>0</v>
      </c>
      <c r="R15" s="65"/>
      <c r="S15" s="65"/>
      <c r="T15" s="67">
        <f t="shared" si="5"/>
        <v>0</v>
      </c>
      <c r="U15" s="65"/>
      <c r="V15" s="65"/>
      <c r="W15" s="67">
        <f t="shared" si="6"/>
        <v>0</v>
      </c>
      <c r="X15" s="65"/>
      <c r="Y15" s="65"/>
      <c r="Z15" s="67">
        <f t="shared" si="7"/>
        <v>0</v>
      </c>
      <c r="AA15" s="65"/>
      <c r="AB15" s="65"/>
      <c r="AC15" s="67">
        <f t="shared" si="8"/>
        <v>0</v>
      </c>
      <c r="AD15" s="65"/>
      <c r="AE15" s="65"/>
      <c r="AF15" s="67">
        <f t="shared" si="9"/>
        <v>0</v>
      </c>
      <c r="AG15" s="65"/>
      <c r="AH15" s="65"/>
      <c r="AI15" s="67">
        <f t="shared" si="10"/>
        <v>0</v>
      </c>
      <c r="AJ15" s="65"/>
      <c r="AK15" s="65"/>
      <c r="AL15" s="67">
        <f t="shared" si="11"/>
        <v>0</v>
      </c>
      <c r="AM15" s="65"/>
      <c r="AN15" s="65"/>
      <c r="AO15" s="67">
        <f t="shared" si="12"/>
        <v>0</v>
      </c>
      <c r="AP15" s="65"/>
      <c r="AQ15" s="65"/>
      <c r="AR15" s="67">
        <f t="shared" si="13"/>
        <v>0</v>
      </c>
      <c r="AS15" s="65"/>
      <c r="AT15" s="65"/>
      <c r="AU15" s="55"/>
      <c r="AV15" s="65"/>
      <c r="AW15" s="50"/>
    </row>
    <row r="16" spans="1:49" x14ac:dyDescent="0.25">
      <c r="B16" s="58"/>
      <c r="C16" s="35"/>
      <c r="D16" s="35"/>
      <c r="E16" s="67">
        <f t="shared" si="0"/>
        <v>0</v>
      </c>
      <c r="F16" s="65"/>
      <c r="G16" s="65"/>
      <c r="H16" s="67">
        <f t="shared" si="1"/>
        <v>0</v>
      </c>
      <c r="I16" s="65"/>
      <c r="J16" s="65"/>
      <c r="K16" s="67">
        <f t="shared" si="2"/>
        <v>0</v>
      </c>
      <c r="L16" s="65"/>
      <c r="M16" s="65"/>
      <c r="N16" s="67">
        <f t="shared" si="3"/>
        <v>0</v>
      </c>
      <c r="O16" s="65"/>
      <c r="P16" s="65"/>
      <c r="Q16" s="67">
        <f t="shared" si="4"/>
        <v>0</v>
      </c>
      <c r="R16" s="65"/>
      <c r="S16" s="65"/>
      <c r="T16" s="67">
        <f t="shared" si="5"/>
        <v>0</v>
      </c>
      <c r="U16" s="65"/>
      <c r="V16" s="65"/>
      <c r="W16" s="67">
        <f t="shared" si="6"/>
        <v>0</v>
      </c>
      <c r="X16" s="65"/>
      <c r="Y16" s="65"/>
      <c r="Z16" s="67">
        <f t="shared" si="7"/>
        <v>0</v>
      </c>
      <c r="AA16" s="65"/>
      <c r="AB16" s="65"/>
      <c r="AC16" s="67">
        <f t="shared" si="8"/>
        <v>0</v>
      </c>
      <c r="AD16" s="65"/>
      <c r="AE16" s="65"/>
      <c r="AF16" s="67">
        <f t="shared" si="9"/>
        <v>0</v>
      </c>
      <c r="AG16" s="65"/>
      <c r="AH16" s="65"/>
      <c r="AI16" s="67">
        <f t="shared" si="10"/>
        <v>0</v>
      </c>
      <c r="AJ16" s="65"/>
      <c r="AK16" s="65"/>
      <c r="AL16" s="67">
        <f t="shared" si="11"/>
        <v>0</v>
      </c>
      <c r="AM16" s="65"/>
      <c r="AN16" s="65"/>
      <c r="AO16" s="67">
        <f t="shared" si="12"/>
        <v>0</v>
      </c>
      <c r="AP16" s="65"/>
      <c r="AQ16" s="65"/>
      <c r="AR16" s="67">
        <f t="shared" si="13"/>
        <v>0</v>
      </c>
      <c r="AS16" s="65"/>
      <c r="AT16" s="65"/>
      <c r="AU16" s="55"/>
      <c r="AV16" s="65"/>
      <c r="AW16" s="50"/>
    </row>
    <row r="17" spans="1:49" ht="17.25" customHeight="1" thickBot="1" x14ac:dyDescent="0.3">
      <c r="A17" s="33"/>
      <c r="B17" s="256" t="s">
        <v>12</v>
      </c>
      <c r="C17" s="257"/>
      <c r="D17" s="258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46</v>
      </c>
      <c r="AV17" s="53" t="s">
        <v>46</v>
      </c>
      <c r="AW17" s="54" t="s">
        <v>46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3</vt:i4>
      </vt:variant>
    </vt:vector>
  </HeadingPairs>
  <TitlesOfParts>
    <vt:vector size="17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2025-02-19T16:24:56Z</dcterms:modified>
</cp:coreProperties>
</file>